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aghan\Desktop\MG JANCO\1 - AWARENESS CAMPAIGNS and PROGRAMS\Commuter Challenge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32" i="1" s="1"/>
  <c r="B17" i="1"/>
  <c r="E60" i="1"/>
  <c r="E59" i="1"/>
  <c r="E58" i="1"/>
  <c r="E57" i="1"/>
  <c r="E56" i="1"/>
  <c r="E54" i="1"/>
  <c r="E53" i="1"/>
  <c r="E52" i="1"/>
  <c r="E51" i="1"/>
  <c r="E50" i="1"/>
  <c r="D60" i="1"/>
  <c r="D59" i="1"/>
  <c r="D58" i="1"/>
  <c r="D57" i="1"/>
  <c r="D56" i="1"/>
  <c r="D54" i="1"/>
  <c r="D53" i="1"/>
  <c r="D52" i="1"/>
  <c r="D51" i="1"/>
  <c r="D50" i="1"/>
  <c r="B61" i="1"/>
  <c r="C60" i="1"/>
  <c r="C59" i="1"/>
  <c r="C58" i="1"/>
  <c r="C57" i="1"/>
  <c r="D61" i="1"/>
  <c r="C56" i="1"/>
  <c r="C61" i="1" s="1"/>
  <c r="B55" i="1"/>
  <c r="B62" i="1" s="1"/>
  <c r="C54" i="1"/>
  <c r="C53" i="1"/>
  <c r="C52" i="1"/>
  <c r="C51" i="1"/>
  <c r="E55" i="1"/>
  <c r="D55" i="1"/>
  <c r="D62" i="1" s="1"/>
  <c r="C50" i="1"/>
  <c r="C55" i="1" s="1"/>
  <c r="C62" i="1" s="1"/>
  <c r="K45" i="1"/>
  <c r="K44" i="1"/>
  <c r="K43" i="1"/>
  <c r="K42" i="1"/>
  <c r="K41" i="1"/>
  <c r="K40" i="1"/>
  <c r="K39" i="1"/>
  <c r="K38" i="1"/>
  <c r="K37" i="1"/>
  <c r="K36" i="1"/>
  <c r="K35" i="1"/>
  <c r="J45" i="1"/>
  <c r="J44" i="1"/>
  <c r="J43" i="1"/>
  <c r="J42" i="1"/>
  <c r="J41" i="1"/>
  <c r="J39" i="1"/>
  <c r="J38" i="1"/>
  <c r="J37" i="1"/>
  <c r="J36" i="1"/>
  <c r="J35" i="1"/>
  <c r="C45" i="1"/>
  <c r="C44" i="1"/>
  <c r="C43" i="1"/>
  <c r="C42" i="1"/>
  <c r="C41" i="1"/>
  <c r="C39" i="1"/>
  <c r="C38" i="1"/>
  <c r="C37" i="1"/>
  <c r="C36" i="1"/>
  <c r="C35" i="1"/>
  <c r="B40" i="1"/>
  <c r="H46" i="1"/>
  <c r="H47" i="1" s="1"/>
  <c r="I45" i="1"/>
  <c r="I44" i="1"/>
  <c r="I43" i="1"/>
  <c r="I42" i="1"/>
  <c r="K46" i="1"/>
  <c r="K47" i="1" s="1"/>
  <c r="I41" i="1"/>
  <c r="I46" i="1" s="1"/>
  <c r="H40" i="1"/>
  <c r="I39" i="1"/>
  <c r="I38" i="1"/>
  <c r="I37" i="1"/>
  <c r="I36" i="1"/>
  <c r="J40" i="1"/>
  <c r="I35" i="1"/>
  <c r="I40" i="1" s="1"/>
  <c r="I47" i="1" s="1"/>
  <c r="B46" i="1"/>
  <c r="E45" i="1"/>
  <c r="D45" i="1"/>
  <c r="E44" i="1"/>
  <c r="D44" i="1"/>
  <c r="E43" i="1"/>
  <c r="D43" i="1"/>
  <c r="E42" i="1"/>
  <c r="D42" i="1"/>
  <c r="E41" i="1"/>
  <c r="E46" i="1" s="1"/>
  <c r="D41" i="1"/>
  <c r="D46" i="1" s="1"/>
  <c r="E39" i="1"/>
  <c r="D39" i="1"/>
  <c r="E38" i="1"/>
  <c r="D38" i="1"/>
  <c r="E37" i="1"/>
  <c r="D37" i="1"/>
  <c r="E36" i="1"/>
  <c r="D36" i="1"/>
  <c r="E35" i="1"/>
  <c r="D35" i="1"/>
  <c r="D40" i="1" s="1"/>
  <c r="D47" i="1" s="1"/>
  <c r="C40" i="1"/>
  <c r="K30" i="1"/>
  <c r="K29" i="1"/>
  <c r="K28" i="1"/>
  <c r="K27" i="1"/>
  <c r="K26" i="1"/>
  <c r="J30" i="1"/>
  <c r="J29" i="1"/>
  <c r="J28" i="1"/>
  <c r="J27" i="1"/>
  <c r="J26" i="1"/>
  <c r="K24" i="1"/>
  <c r="K23" i="1"/>
  <c r="K22" i="1"/>
  <c r="K21" i="1"/>
  <c r="K20" i="1"/>
  <c r="J24" i="1"/>
  <c r="J23" i="1"/>
  <c r="J22" i="1"/>
  <c r="J21" i="1"/>
  <c r="J20" i="1"/>
  <c r="H31" i="1"/>
  <c r="I30" i="1"/>
  <c r="I29" i="1"/>
  <c r="I28" i="1"/>
  <c r="I27" i="1"/>
  <c r="I26" i="1"/>
  <c r="H25" i="1"/>
  <c r="I24" i="1"/>
  <c r="I23" i="1"/>
  <c r="I22" i="1"/>
  <c r="I21" i="1"/>
  <c r="I20" i="1"/>
  <c r="H16" i="1"/>
  <c r="K15" i="1"/>
  <c r="J15" i="1"/>
  <c r="I15" i="1"/>
  <c r="K14" i="1"/>
  <c r="J14" i="1"/>
  <c r="I14" i="1"/>
  <c r="K13" i="1"/>
  <c r="J13" i="1"/>
  <c r="I13" i="1"/>
  <c r="K12" i="1"/>
  <c r="J12" i="1"/>
  <c r="I12" i="1"/>
  <c r="K11" i="1"/>
  <c r="J11" i="1"/>
  <c r="I11" i="1"/>
  <c r="K9" i="1"/>
  <c r="K8" i="1"/>
  <c r="J9" i="1"/>
  <c r="J8" i="1"/>
  <c r="K7" i="1"/>
  <c r="J7" i="1"/>
  <c r="K6" i="1"/>
  <c r="J6" i="1"/>
  <c r="H10" i="1"/>
  <c r="H17" i="1" s="1"/>
  <c r="I9" i="1"/>
  <c r="I8" i="1"/>
  <c r="I7" i="1"/>
  <c r="I6" i="1"/>
  <c r="K5" i="1"/>
  <c r="J5" i="1"/>
  <c r="I5" i="1"/>
  <c r="B31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E31" i="1" s="1"/>
  <c r="D26" i="1"/>
  <c r="D31" i="1" s="1"/>
  <c r="C26" i="1"/>
  <c r="C31" i="1" s="1"/>
  <c r="E24" i="1"/>
  <c r="D24" i="1"/>
  <c r="C24" i="1"/>
  <c r="E23" i="1"/>
  <c r="E25" i="1" s="1"/>
  <c r="E32" i="1" s="1"/>
  <c r="D23" i="1"/>
  <c r="C23" i="1"/>
  <c r="E22" i="1"/>
  <c r="D22" i="1"/>
  <c r="C22" i="1"/>
  <c r="E21" i="1"/>
  <c r="D21" i="1"/>
  <c r="C21" i="1"/>
  <c r="E20" i="1"/>
  <c r="D20" i="1"/>
  <c r="C20" i="1"/>
  <c r="B16" i="1"/>
  <c r="B10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9" i="1"/>
  <c r="D9" i="1"/>
  <c r="C9" i="1"/>
  <c r="E8" i="1"/>
  <c r="D8" i="1"/>
  <c r="C8" i="1"/>
  <c r="E7" i="1"/>
  <c r="D7" i="1"/>
  <c r="C7" i="1"/>
  <c r="E6" i="1"/>
  <c r="D6" i="1"/>
  <c r="C6" i="1"/>
  <c r="E5" i="1"/>
  <c r="D5" i="1"/>
  <c r="C5" i="1"/>
  <c r="K10" i="1" l="1"/>
  <c r="K25" i="1"/>
  <c r="E61" i="1"/>
  <c r="E62" i="1" s="1"/>
  <c r="J46" i="1"/>
  <c r="J47" i="1" s="1"/>
  <c r="E40" i="1"/>
  <c r="E47" i="1" s="1"/>
  <c r="B47" i="1"/>
  <c r="C46" i="1"/>
  <c r="C47" i="1" s="1"/>
  <c r="H32" i="1"/>
  <c r="H50" i="1" s="1"/>
  <c r="K16" i="1"/>
  <c r="K17" i="1" s="1"/>
  <c r="D25" i="1"/>
  <c r="D32" i="1" s="1"/>
  <c r="I25" i="1"/>
  <c r="C25" i="1"/>
  <c r="C32" i="1" s="1"/>
  <c r="I31" i="1"/>
  <c r="I10" i="1"/>
  <c r="I16" i="1"/>
  <c r="J16" i="1"/>
  <c r="J31" i="1"/>
  <c r="K31" i="1"/>
  <c r="K32" i="1" s="1"/>
  <c r="J25" i="1"/>
  <c r="J10" i="1"/>
  <c r="E16" i="1"/>
  <c r="C16" i="1"/>
  <c r="D16" i="1"/>
  <c r="C10" i="1"/>
  <c r="D10" i="1"/>
  <c r="E10" i="1"/>
  <c r="H53" i="1" l="1"/>
  <c r="I17" i="1"/>
  <c r="I32" i="1"/>
  <c r="J17" i="1"/>
  <c r="J32" i="1"/>
  <c r="E17" i="1"/>
  <c r="D17" i="1"/>
  <c r="C17" i="1"/>
  <c r="H52" i="1" l="1"/>
  <c r="H51" i="1"/>
</calcChain>
</file>

<file path=xl/sharedStrings.xml><?xml version="1.0" encoding="utf-8"?>
<sst xmlns="http://schemas.openxmlformats.org/spreadsheetml/2006/main" count="131" uniqueCount="34">
  <si>
    <t>KMs travelled</t>
  </si>
  <si>
    <t>Calories Burned</t>
  </si>
  <si>
    <t>Litres of Fuel Saved</t>
  </si>
  <si>
    <t>KGs of CO2 Avoided</t>
  </si>
  <si>
    <t>Week 1, Day 1</t>
  </si>
  <si>
    <t>Week 1, Day 2</t>
  </si>
  <si>
    <t>Week 1, Day 3</t>
  </si>
  <si>
    <t>Week 1, Day 4</t>
  </si>
  <si>
    <t>Week 1, Day 5</t>
  </si>
  <si>
    <t>Week 1 Totals</t>
  </si>
  <si>
    <t>Week 2, Day 1</t>
  </si>
  <si>
    <t>Week 2, Day 2</t>
  </si>
  <si>
    <t>Week 2, Day 3</t>
  </si>
  <si>
    <t>Week 2, Day 4</t>
  </si>
  <si>
    <t>Week 2, Day 5</t>
  </si>
  <si>
    <t>Week 2 Totals</t>
  </si>
  <si>
    <t>TOTAL CYCLING NUMBERS</t>
  </si>
  <si>
    <t>Cycling</t>
  </si>
  <si>
    <t>Walking</t>
  </si>
  <si>
    <t>TOTAL WALKING NUMBERS</t>
  </si>
  <si>
    <t>Public Transit</t>
  </si>
  <si>
    <t>TOTAL TRANSIT NUMBERS</t>
  </si>
  <si>
    <t>Carpool (2 people in car)</t>
  </si>
  <si>
    <t>TOTAL CARPOOL NUMBERS</t>
  </si>
  <si>
    <t>Rollerblading</t>
  </si>
  <si>
    <t>TOTAL ROLLERBLADING NUMBERS</t>
  </si>
  <si>
    <t>Carpool (3+ people in car)</t>
  </si>
  <si>
    <t>E-Bike/Scooter</t>
  </si>
  <si>
    <t>TOTAL E-BIKE/SCOOTER NUMBERS</t>
  </si>
  <si>
    <t>FINAL CHALLENGE TOTALS</t>
  </si>
  <si>
    <t>TOTAL KMs TRAVELLED</t>
  </si>
  <si>
    <t>TOTAL CALORIES BURNED</t>
  </si>
  <si>
    <t>TOTAL LITRES OF FUEL SAVED</t>
  </si>
  <si>
    <t>TOTAL KGs OF C02 AVOIDED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</si>
</sst>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6"/>
      <color theme="1"/>
      <name val="Agency FB"/>
      <family val="2"/>
    </font>
    <font>
      <b/>
      <sz val="18"/>
      <color theme="1"/>
      <name val="Agency FB"/>
      <family val="2"/>
    </font>
    <font>
      <b/>
      <sz val="16"/>
      <color theme="1"/>
      <name val="Agency FB"/>
      <family val="2"/>
    </font>
    <font>
      <b/>
      <sz val="16"/>
      <color rgb="FFFF0000"/>
      <name val="Agency FB"/>
      <family val="2"/>
    </font>
  </fonts>
  <fills count="4">
    <fill>
      <patternFill patternType="none"/>
    </fill>
    <fill>
      <patternFill patternType="gray125"/>
    </fill>
    <fill>
      <patternFill patternType="solid">
        <fgColor rgb="FF359D27"/>
        <bgColor indexed="64"/>
      </patternFill>
    </fill>
    <fill>
      <patternFill patternType="solid">
        <fgColor rgb="FFBCE79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/>
    <xf numFmtId="0" fontId="1" fillId="3" borderId="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2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0" fillId="2" borderId="0" xfId="0" applyFill="1"/>
    <xf numFmtId="0" fontId="2" fillId="2" borderId="9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59D27"/>
      <color rgb="FFBCE791"/>
      <color rgb="FFFEFAB0"/>
      <color rgb="FFFCF44E"/>
      <color rgb="FFF2C686"/>
      <color rgb="FFE18A15"/>
      <color rgb="FFFDF7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66675</xdr:rowOff>
    </xdr:from>
    <xdr:to>
      <xdr:col>0</xdr:col>
      <xdr:colOff>1124515</xdr:colOff>
      <xdr:row>2</xdr:row>
      <xdr:rowOff>97175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66675"/>
          <a:ext cx="943540" cy="41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1123949</xdr:colOff>
      <xdr:row>0</xdr:row>
      <xdr:rowOff>0</xdr:rowOff>
    </xdr:from>
    <xdr:to>
      <xdr:col>3</xdr:col>
      <xdr:colOff>790574</xdr:colOff>
      <xdr:row>2</xdr:row>
      <xdr:rowOff>153541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49" y="0"/>
          <a:ext cx="5172075" cy="534541"/>
        </a:xfrm>
        <a:prstGeom prst="rect">
          <a:avLst/>
        </a:prstGeom>
      </xdr:spPr>
    </xdr:pic>
    <xdr:clientData/>
  </xdr:twoCellAnchor>
  <xdr:twoCellAnchor>
    <xdr:from>
      <xdr:col>4</xdr:col>
      <xdr:colOff>1009650</xdr:colOff>
      <xdr:row>0</xdr:row>
      <xdr:rowOff>57149</xdr:rowOff>
    </xdr:from>
    <xdr:to>
      <xdr:col>6</xdr:col>
      <xdr:colOff>742950</xdr:colOff>
      <xdr:row>3</xdr:row>
      <xdr:rowOff>66674</xdr:rowOff>
    </xdr:to>
    <xdr:sp macro="" textlink="">
      <xdr:nvSpPr>
        <xdr:cNvPr id="4" name="TextBox 3"/>
        <xdr:cNvSpPr txBox="1"/>
      </xdr:nvSpPr>
      <xdr:spPr>
        <a:xfrm>
          <a:off x="8258175" y="57149"/>
          <a:ext cx="1905000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>
              <a:latin typeface="Agency FB" panose="020B0503020202020204" pitchFamily="34" charset="0"/>
            </a:rPr>
            <a:t>Tracking</a:t>
          </a:r>
          <a:r>
            <a:rPr lang="en-US" sz="2800" baseline="0">
              <a:latin typeface="Agency FB" panose="020B0503020202020204" pitchFamily="34" charset="0"/>
            </a:rPr>
            <a:t> Sheet</a:t>
          </a:r>
          <a:endParaRPr lang="en-US" sz="2800">
            <a:latin typeface="Agency FB" panose="020B0503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77"/>
  <sheetViews>
    <sheetView tabSelected="1" zoomScaleNormal="100" workbookViewId="0">
      <selection activeCell="H58" sqref="H58"/>
    </sheetView>
  </sheetViews>
  <sheetFormatPr defaultRowHeight="15" x14ac:dyDescent="0.25"/>
  <cols>
    <col min="1" max="1" width="36.42578125" customWidth="1"/>
    <col min="2" max="2" width="24.5703125" customWidth="1"/>
    <col min="3" max="3" width="21.5703125" customWidth="1"/>
    <col min="4" max="4" width="26.140625" customWidth="1"/>
    <col min="5" max="5" width="23.42578125" customWidth="1"/>
    <col min="7" max="7" width="36.7109375" customWidth="1"/>
    <col min="8" max="8" width="19.28515625" customWidth="1"/>
    <col min="9" max="9" width="19.5703125" customWidth="1"/>
    <col min="10" max="10" width="22.7109375" customWidth="1"/>
    <col min="11" max="11" width="23.42578125" customWidth="1"/>
  </cols>
  <sheetData>
    <row r="4" spans="1:11" ht="25.5" x14ac:dyDescent="0.4">
      <c r="A4" s="3" t="s">
        <v>17</v>
      </c>
      <c r="B4" s="13" t="s">
        <v>0</v>
      </c>
      <c r="C4" s="13" t="s">
        <v>1</v>
      </c>
      <c r="D4" s="13" t="s">
        <v>2</v>
      </c>
      <c r="E4" s="14" t="s">
        <v>3</v>
      </c>
      <c r="G4" s="3" t="s">
        <v>20</v>
      </c>
      <c r="H4" s="4" t="s">
        <v>0</v>
      </c>
      <c r="I4" s="4" t="s">
        <v>1</v>
      </c>
      <c r="J4" s="4" t="s">
        <v>2</v>
      </c>
      <c r="K4" s="4" t="s">
        <v>3</v>
      </c>
    </row>
    <row r="5" spans="1:11" ht="19.5" x14ac:dyDescent="0.25">
      <c r="A5" s="8" t="s">
        <v>4</v>
      </c>
      <c r="B5" s="7"/>
      <c r="C5" s="7">
        <f>B5*32</f>
        <v>0</v>
      </c>
      <c r="D5" s="7">
        <f>B5*0.1</f>
        <v>0</v>
      </c>
      <c r="E5" s="17">
        <f>B5*0.21</f>
        <v>0</v>
      </c>
      <c r="G5" s="6" t="s">
        <v>4</v>
      </c>
      <c r="H5" s="7"/>
      <c r="I5" s="7">
        <f>H5*0</f>
        <v>0</v>
      </c>
      <c r="J5" s="7">
        <f>H5*0.09</f>
        <v>0</v>
      </c>
      <c r="K5" s="7">
        <f>H5*0.11</f>
        <v>0</v>
      </c>
    </row>
    <row r="6" spans="1:11" ht="19.5" x14ac:dyDescent="0.25">
      <c r="A6" s="8" t="s">
        <v>5</v>
      </c>
      <c r="B6" s="9"/>
      <c r="C6" s="9">
        <f xml:space="preserve"> B6*32</f>
        <v>0</v>
      </c>
      <c r="D6" s="9">
        <f>B6*0.1</f>
        <v>0</v>
      </c>
      <c r="E6" s="18">
        <f>B6*0.21</f>
        <v>0</v>
      </c>
      <c r="G6" s="8" t="s">
        <v>5</v>
      </c>
      <c r="H6" s="9"/>
      <c r="I6" s="9">
        <f>H6*0</f>
        <v>0</v>
      </c>
      <c r="J6" s="9">
        <f>H6*0.09</f>
        <v>0</v>
      </c>
      <c r="K6" s="9">
        <f>H6*0.11</f>
        <v>0</v>
      </c>
    </row>
    <row r="7" spans="1:11" ht="19.5" x14ac:dyDescent="0.25">
      <c r="A7" s="8" t="s">
        <v>6</v>
      </c>
      <c r="B7" s="9"/>
      <c r="C7" s="9">
        <f>B7*32</f>
        <v>0</v>
      </c>
      <c r="D7" s="9">
        <f>B7*0.1</f>
        <v>0</v>
      </c>
      <c r="E7" s="18">
        <f>B7*0.21</f>
        <v>0</v>
      </c>
      <c r="G7" s="8" t="s">
        <v>6</v>
      </c>
      <c r="H7" s="9"/>
      <c r="I7" s="9">
        <f>H7*0</f>
        <v>0</v>
      </c>
      <c r="J7" s="9">
        <f>H7*0.09</f>
        <v>0</v>
      </c>
      <c r="K7" s="9">
        <f>H7*0.11</f>
        <v>0</v>
      </c>
    </row>
    <row r="8" spans="1:11" ht="19.5" x14ac:dyDescent="0.25">
      <c r="A8" s="8" t="s">
        <v>7</v>
      </c>
      <c r="B8" s="9"/>
      <c r="C8" s="9">
        <f>B8*32</f>
        <v>0</v>
      </c>
      <c r="D8" s="9">
        <f>B8*0.1</f>
        <v>0</v>
      </c>
      <c r="E8" s="18">
        <f>B8*0.21</f>
        <v>0</v>
      </c>
      <c r="G8" s="8" t="s">
        <v>7</v>
      </c>
      <c r="H8" s="9"/>
      <c r="I8" s="9">
        <f>H8*0</f>
        <v>0</v>
      </c>
      <c r="J8" s="9">
        <f>H8*0.09</f>
        <v>0</v>
      </c>
      <c r="K8" s="9">
        <f>H8*0.11</f>
        <v>0</v>
      </c>
    </row>
    <row r="9" spans="1:11" ht="19.5" x14ac:dyDescent="0.25">
      <c r="A9" s="10" t="s">
        <v>8</v>
      </c>
      <c r="B9" s="11"/>
      <c r="C9" s="11">
        <f>B9*32</f>
        <v>0</v>
      </c>
      <c r="D9" s="11">
        <f>B9*0.1</f>
        <v>0</v>
      </c>
      <c r="E9" s="19">
        <f>B9*0.21</f>
        <v>0</v>
      </c>
      <c r="G9" s="10" t="s">
        <v>8</v>
      </c>
      <c r="H9" s="11"/>
      <c r="I9" s="11">
        <f>H9*0</f>
        <v>0</v>
      </c>
      <c r="J9" s="11">
        <f>H9*0.09</f>
        <v>0</v>
      </c>
      <c r="K9" s="11">
        <f>H9*0.11</f>
        <v>0</v>
      </c>
    </row>
    <row r="10" spans="1:11" ht="19.5" x14ac:dyDescent="0.25">
      <c r="A10" s="15" t="s">
        <v>9</v>
      </c>
      <c r="B10" s="5">
        <f>B5+B6+B7+B8+B9</f>
        <v>0</v>
      </c>
      <c r="C10" s="5">
        <f>C5+C6+C7+C8+C9</f>
        <v>0</v>
      </c>
      <c r="D10" s="5">
        <f>D5+D6+D7+D8+D9</f>
        <v>0</v>
      </c>
      <c r="E10" s="16">
        <f>E5+E6+E7+E8+E9</f>
        <v>0</v>
      </c>
      <c r="G10" s="5" t="s">
        <v>9</v>
      </c>
      <c r="H10" s="5">
        <f>H5+H6+H7+H8+H9</f>
        <v>0</v>
      </c>
      <c r="I10" s="5">
        <f>I5+I6+I7+I8+I9</f>
        <v>0</v>
      </c>
      <c r="J10" s="5">
        <f>J5+J6+J7+J8+J9</f>
        <v>0</v>
      </c>
      <c r="K10" s="5">
        <f>K5+K6+K7+K8+K9</f>
        <v>0</v>
      </c>
    </row>
    <row r="11" spans="1:11" ht="19.5" x14ac:dyDescent="0.25">
      <c r="A11" s="20" t="s">
        <v>10</v>
      </c>
      <c r="B11" s="7"/>
      <c r="C11" s="7">
        <f>B11*32</f>
        <v>0</v>
      </c>
      <c r="D11" s="7">
        <f>B11*0.1</f>
        <v>0</v>
      </c>
      <c r="E11" s="17">
        <f>B11*0.21</f>
        <v>0</v>
      </c>
      <c r="G11" s="6" t="s">
        <v>10</v>
      </c>
      <c r="H11" s="7"/>
      <c r="I11" s="7">
        <f>H11*0</f>
        <v>0</v>
      </c>
      <c r="J11" s="7">
        <f>H11*0.09</f>
        <v>0</v>
      </c>
      <c r="K11" s="7">
        <f>H11*0.11</f>
        <v>0</v>
      </c>
    </row>
    <row r="12" spans="1:11" ht="19.5" x14ac:dyDescent="0.25">
      <c r="A12" s="20" t="s">
        <v>11</v>
      </c>
      <c r="B12" s="9"/>
      <c r="C12" s="9">
        <f>B12*32</f>
        <v>0</v>
      </c>
      <c r="D12" s="9">
        <f>B12*0.1</f>
        <v>0</v>
      </c>
      <c r="E12" s="18">
        <f>B12*0.21</f>
        <v>0</v>
      </c>
      <c r="G12" s="8" t="s">
        <v>11</v>
      </c>
      <c r="H12" s="9"/>
      <c r="I12" s="9">
        <f>H12*0</f>
        <v>0</v>
      </c>
      <c r="J12" s="9">
        <f>H12*0.09</f>
        <v>0</v>
      </c>
      <c r="K12" s="9">
        <f>H12*0.11</f>
        <v>0</v>
      </c>
    </row>
    <row r="13" spans="1:11" ht="19.5" x14ac:dyDescent="0.25">
      <c r="A13" s="20" t="s">
        <v>12</v>
      </c>
      <c r="B13" s="9"/>
      <c r="C13" s="9">
        <f>B13*32</f>
        <v>0</v>
      </c>
      <c r="D13" s="9">
        <f>B13*0.1</f>
        <v>0</v>
      </c>
      <c r="E13" s="18">
        <f>B13*0.21</f>
        <v>0</v>
      </c>
      <c r="G13" s="8" t="s">
        <v>12</v>
      </c>
      <c r="H13" s="9"/>
      <c r="I13" s="9">
        <f>H13*0</f>
        <v>0</v>
      </c>
      <c r="J13" s="9">
        <f>H13*0.09</f>
        <v>0</v>
      </c>
      <c r="K13" s="9">
        <f>H13*0.11</f>
        <v>0</v>
      </c>
    </row>
    <row r="14" spans="1:11" ht="19.5" x14ac:dyDescent="0.25">
      <c r="A14" s="20" t="s">
        <v>13</v>
      </c>
      <c r="B14" s="9"/>
      <c r="C14" s="9">
        <f>B14*32</f>
        <v>0</v>
      </c>
      <c r="D14" s="9">
        <f>B14*0.1</f>
        <v>0</v>
      </c>
      <c r="E14" s="18">
        <f>B14*0.21</f>
        <v>0</v>
      </c>
      <c r="G14" s="8" t="s">
        <v>13</v>
      </c>
      <c r="H14" s="9"/>
      <c r="I14" s="9">
        <f>H14*0</f>
        <v>0</v>
      </c>
      <c r="J14" s="9">
        <f>H14*0.09</f>
        <v>0</v>
      </c>
      <c r="K14" s="9">
        <f>H14*0.11</f>
        <v>0</v>
      </c>
    </row>
    <row r="15" spans="1:11" ht="19.5" x14ac:dyDescent="0.25">
      <c r="A15" s="21" t="s">
        <v>14</v>
      </c>
      <c r="B15" s="11"/>
      <c r="C15" s="11">
        <f>B15*32</f>
        <v>0</v>
      </c>
      <c r="D15" s="11">
        <f>B15*0.1</f>
        <v>0</v>
      </c>
      <c r="E15" s="19">
        <f>B15*0.21</f>
        <v>0</v>
      </c>
      <c r="G15" s="10" t="s">
        <v>14</v>
      </c>
      <c r="H15" s="11"/>
      <c r="I15" s="11">
        <f>H15*0</f>
        <v>0</v>
      </c>
      <c r="J15" s="11">
        <f>H15*0.09</f>
        <v>0</v>
      </c>
      <c r="K15" s="11">
        <f>H15*0.11</f>
        <v>0</v>
      </c>
    </row>
    <row r="16" spans="1:11" ht="19.5" x14ac:dyDescent="0.25">
      <c r="A16" s="16" t="s">
        <v>15</v>
      </c>
      <c r="B16" s="5">
        <f>B11+B12+B13+B14+B15</f>
        <v>0</v>
      </c>
      <c r="C16" s="5">
        <f>C11+C12+C13+C14+C15</f>
        <v>0</v>
      </c>
      <c r="D16" s="5">
        <f>D11+D12+D13+D14+D15</f>
        <v>0</v>
      </c>
      <c r="E16" s="16">
        <f>E11+E12+E13+E14+E15</f>
        <v>0</v>
      </c>
      <c r="G16" s="5" t="s">
        <v>15</v>
      </c>
      <c r="H16" s="5">
        <f>H11+H12+H13+H14+H15</f>
        <v>0</v>
      </c>
      <c r="I16" s="5">
        <f>I11+I12+I13+I14+I15</f>
        <v>0</v>
      </c>
      <c r="J16" s="5">
        <f>J11+J12+J13+J14+J15</f>
        <v>0</v>
      </c>
      <c r="K16" s="5">
        <f>K11+K12+K13+K14+K15</f>
        <v>0</v>
      </c>
    </row>
    <row r="17" spans="1:11" ht="19.5" x14ac:dyDescent="0.25">
      <c r="A17" s="16" t="s">
        <v>16</v>
      </c>
      <c r="B17" s="12">
        <f>B10+B16</f>
        <v>0</v>
      </c>
      <c r="C17" s="12">
        <f>C10+C16</f>
        <v>0</v>
      </c>
      <c r="D17" s="12">
        <f>D10+D16</f>
        <v>0</v>
      </c>
      <c r="E17" s="12">
        <f>E10+E16</f>
        <v>0</v>
      </c>
      <c r="G17" s="5" t="s">
        <v>21</v>
      </c>
      <c r="H17" s="12">
        <f>H10+H16</f>
        <v>0</v>
      </c>
      <c r="I17" s="12">
        <f>I10+I16</f>
        <v>0</v>
      </c>
      <c r="J17" s="12">
        <f>J10+J16</f>
        <v>0</v>
      </c>
      <c r="K17" s="12">
        <f>K10+K16</f>
        <v>0</v>
      </c>
    </row>
    <row r="18" spans="1:11" ht="19.5" x14ac:dyDescent="0.25">
      <c r="B18" s="2"/>
      <c r="C18" s="2"/>
      <c r="D18" s="2"/>
      <c r="E18" s="2"/>
    </row>
    <row r="19" spans="1:11" ht="25.5" x14ac:dyDescent="0.4">
      <c r="A19" s="3" t="s">
        <v>18</v>
      </c>
      <c r="B19" s="4" t="s">
        <v>0</v>
      </c>
      <c r="C19" s="4" t="s">
        <v>1</v>
      </c>
      <c r="D19" s="4" t="s">
        <v>2</v>
      </c>
      <c r="E19" s="4" t="s">
        <v>3</v>
      </c>
      <c r="G19" s="3" t="s">
        <v>22</v>
      </c>
      <c r="H19" s="4" t="s">
        <v>0</v>
      </c>
      <c r="I19" s="4" t="s">
        <v>1</v>
      </c>
      <c r="J19" s="4" t="s">
        <v>2</v>
      </c>
      <c r="K19" s="4" t="s">
        <v>3</v>
      </c>
    </row>
    <row r="20" spans="1:11" ht="19.5" x14ac:dyDescent="0.25">
      <c r="A20" s="6" t="s">
        <v>4</v>
      </c>
      <c r="B20" s="7"/>
      <c r="C20" s="7">
        <f>B20*49</f>
        <v>0</v>
      </c>
      <c r="D20" s="7">
        <f>B20*0.1</f>
        <v>0</v>
      </c>
      <c r="E20" s="7">
        <f>B20*0.21</f>
        <v>0</v>
      </c>
      <c r="G20" s="6" t="s">
        <v>4</v>
      </c>
      <c r="H20" s="7"/>
      <c r="I20" s="7">
        <f>H20*0</f>
        <v>0</v>
      </c>
      <c r="J20" s="7">
        <f>H20*0.05</f>
        <v>0</v>
      </c>
      <c r="K20" s="7">
        <f>H20*0.1</f>
        <v>0</v>
      </c>
    </row>
    <row r="21" spans="1:11" ht="19.5" x14ac:dyDescent="0.25">
      <c r="A21" s="8" t="s">
        <v>5</v>
      </c>
      <c r="B21" s="9"/>
      <c r="C21" s="9">
        <f>B21*49</f>
        <v>0</v>
      </c>
      <c r="D21" s="9">
        <f>B21*0.1</f>
        <v>0</v>
      </c>
      <c r="E21" s="9">
        <f>B21*0.21</f>
        <v>0</v>
      </c>
      <c r="G21" s="8" t="s">
        <v>5</v>
      </c>
      <c r="H21" s="9"/>
      <c r="I21" s="9">
        <f>H21*0</f>
        <v>0</v>
      </c>
      <c r="J21" s="9">
        <f>H21*0.05</f>
        <v>0</v>
      </c>
      <c r="K21" s="9">
        <f>H21*0.1</f>
        <v>0</v>
      </c>
    </row>
    <row r="22" spans="1:11" ht="19.5" x14ac:dyDescent="0.25">
      <c r="A22" s="8" t="s">
        <v>6</v>
      </c>
      <c r="B22" s="9"/>
      <c r="C22" s="9">
        <f>B22*49</f>
        <v>0</v>
      </c>
      <c r="D22" s="9">
        <f>B22*0.1</f>
        <v>0</v>
      </c>
      <c r="E22" s="9">
        <f>B22*0.21</f>
        <v>0</v>
      </c>
      <c r="G22" s="8" t="s">
        <v>6</v>
      </c>
      <c r="H22" s="9"/>
      <c r="I22" s="9">
        <f>H22*0</f>
        <v>0</v>
      </c>
      <c r="J22" s="9">
        <f>H22*0.05</f>
        <v>0</v>
      </c>
      <c r="K22" s="9">
        <f>H22*0.1</f>
        <v>0</v>
      </c>
    </row>
    <row r="23" spans="1:11" ht="19.5" x14ac:dyDescent="0.25">
      <c r="A23" s="8" t="s">
        <v>7</v>
      </c>
      <c r="B23" s="9"/>
      <c r="C23" s="9">
        <f>B23*49</f>
        <v>0</v>
      </c>
      <c r="D23" s="9">
        <f>B23*0.1</f>
        <v>0</v>
      </c>
      <c r="E23" s="9">
        <f>B23*0.21</f>
        <v>0</v>
      </c>
      <c r="G23" s="8" t="s">
        <v>7</v>
      </c>
      <c r="H23" s="9"/>
      <c r="I23" s="9">
        <f>H23*0</f>
        <v>0</v>
      </c>
      <c r="J23" s="9">
        <f>H23*0.05</f>
        <v>0</v>
      </c>
      <c r="K23" s="9">
        <f>H23*0.1</f>
        <v>0</v>
      </c>
    </row>
    <row r="24" spans="1:11" ht="19.5" x14ac:dyDescent="0.25">
      <c r="A24" s="10" t="s">
        <v>8</v>
      </c>
      <c r="B24" s="11"/>
      <c r="C24" s="11">
        <f>B24*49</f>
        <v>0</v>
      </c>
      <c r="D24" s="11">
        <f>B24*0.1</f>
        <v>0</v>
      </c>
      <c r="E24" s="11">
        <f>B24*0.21</f>
        <v>0</v>
      </c>
      <c r="G24" s="10" t="s">
        <v>8</v>
      </c>
      <c r="H24" s="11"/>
      <c r="I24" s="11">
        <f>H24*0</f>
        <v>0</v>
      </c>
      <c r="J24" s="11">
        <f>H24*0.05</f>
        <v>0</v>
      </c>
      <c r="K24" s="11">
        <f>H24*0.1</f>
        <v>0</v>
      </c>
    </row>
    <row r="25" spans="1:11" ht="19.5" x14ac:dyDescent="0.25">
      <c r="A25" s="5" t="s">
        <v>9</v>
      </c>
      <c r="B25" s="5">
        <f>B20+B21+B22+B23+B24</f>
        <v>0</v>
      </c>
      <c r="C25" s="5">
        <f>C20+C21+C22+C23+C24</f>
        <v>0</v>
      </c>
      <c r="D25" s="5">
        <f>D20+D21+D22+D23+D24</f>
        <v>0</v>
      </c>
      <c r="E25" s="5">
        <f>E20+E21+E22+E23+E24</f>
        <v>0</v>
      </c>
      <c r="G25" s="5" t="s">
        <v>9</v>
      </c>
      <c r="H25" s="5">
        <f>H20+H21+H22+H23+H24</f>
        <v>0</v>
      </c>
      <c r="I25" s="5">
        <f>I20+I21+I22+I23+I24</f>
        <v>0</v>
      </c>
      <c r="J25" s="5">
        <f>J20+J21+J22+J23+J24</f>
        <v>0</v>
      </c>
      <c r="K25" s="5">
        <f>K20+K21+K22+K23+K24</f>
        <v>0</v>
      </c>
    </row>
    <row r="26" spans="1:11" ht="19.5" x14ac:dyDescent="0.25">
      <c r="A26" s="6" t="s">
        <v>10</v>
      </c>
      <c r="B26" s="7"/>
      <c r="C26" s="7">
        <f>B26*49</f>
        <v>0</v>
      </c>
      <c r="D26" s="7">
        <f>B26*0.1</f>
        <v>0</v>
      </c>
      <c r="E26" s="7">
        <f>B26*0.21</f>
        <v>0</v>
      </c>
      <c r="G26" s="6" t="s">
        <v>10</v>
      </c>
      <c r="H26" s="7"/>
      <c r="I26" s="7">
        <f>H26*0</f>
        <v>0</v>
      </c>
      <c r="J26" s="7">
        <f>H26*0.05</f>
        <v>0</v>
      </c>
      <c r="K26" s="7">
        <f>H26*0.1</f>
        <v>0</v>
      </c>
    </row>
    <row r="27" spans="1:11" ht="19.5" x14ac:dyDescent="0.25">
      <c r="A27" s="8" t="s">
        <v>11</v>
      </c>
      <c r="B27" s="9"/>
      <c r="C27" s="9">
        <f>B27*49</f>
        <v>0</v>
      </c>
      <c r="D27" s="9">
        <f>B27*0.1</f>
        <v>0</v>
      </c>
      <c r="E27" s="9">
        <f>B27*0.21</f>
        <v>0</v>
      </c>
      <c r="G27" s="8" t="s">
        <v>11</v>
      </c>
      <c r="H27" s="9"/>
      <c r="I27" s="9">
        <f>H27*0</f>
        <v>0</v>
      </c>
      <c r="J27" s="9">
        <f>H27*0.05</f>
        <v>0</v>
      </c>
      <c r="K27" s="9">
        <f>H27*0.1</f>
        <v>0</v>
      </c>
    </row>
    <row r="28" spans="1:11" ht="19.5" x14ac:dyDescent="0.25">
      <c r="A28" s="8" t="s">
        <v>12</v>
      </c>
      <c r="B28" s="8"/>
      <c r="C28" s="9">
        <f>B28*49</f>
        <v>0</v>
      </c>
      <c r="D28" s="9">
        <f>B28*0.1</f>
        <v>0</v>
      </c>
      <c r="E28" s="9">
        <f>B28*0.21</f>
        <v>0</v>
      </c>
      <c r="G28" s="8" t="s">
        <v>12</v>
      </c>
      <c r="H28" s="9"/>
      <c r="I28" s="9">
        <f>H28*0</f>
        <v>0</v>
      </c>
      <c r="J28" s="9">
        <f>H28*0.05</f>
        <v>0</v>
      </c>
      <c r="K28" s="9">
        <f>H28*0.1</f>
        <v>0</v>
      </c>
    </row>
    <row r="29" spans="1:11" ht="19.5" x14ac:dyDescent="0.25">
      <c r="A29" s="8" t="s">
        <v>13</v>
      </c>
      <c r="B29" s="8"/>
      <c r="C29" s="9">
        <f>B29*49</f>
        <v>0</v>
      </c>
      <c r="D29" s="9">
        <f>B29*0.1</f>
        <v>0</v>
      </c>
      <c r="E29" s="9">
        <f>B29*0.21</f>
        <v>0</v>
      </c>
      <c r="G29" s="8" t="s">
        <v>13</v>
      </c>
      <c r="H29" s="9"/>
      <c r="I29" s="9">
        <f>H29*0</f>
        <v>0</v>
      </c>
      <c r="J29" s="9">
        <f>H29*0.05</f>
        <v>0</v>
      </c>
      <c r="K29" s="9">
        <f>H29*0.1</f>
        <v>0</v>
      </c>
    </row>
    <row r="30" spans="1:11" ht="19.5" x14ac:dyDescent="0.25">
      <c r="A30" s="10" t="s">
        <v>14</v>
      </c>
      <c r="B30" s="10"/>
      <c r="C30" s="11">
        <f>B30*49</f>
        <v>0</v>
      </c>
      <c r="D30" s="11">
        <f>B30*0.1</f>
        <v>0</v>
      </c>
      <c r="E30" s="11">
        <f>B30*0.21</f>
        <v>0</v>
      </c>
      <c r="G30" s="10" t="s">
        <v>14</v>
      </c>
      <c r="H30" s="11"/>
      <c r="I30" s="11">
        <f>H30*0</f>
        <v>0</v>
      </c>
      <c r="J30" s="11">
        <f>H30*0.05</f>
        <v>0</v>
      </c>
      <c r="K30" s="11">
        <f>H30*0.1</f>
        <v>0</v>
      </c>
    </row>
    <row r="31" spans="1:11" ht="19.5" x14ac:dyDescent="0.25">
      <c r="A31" s="5" t="s">
        <v>15</v>
      </c>
      <c r="B31" s="5">
        <f>B26+B27+B28+B29+B30</f>
        <v>0</v>
      </c>
      <c r="C31" s="5">
        <f>C26+C27+C28+C29+C30</f>
        <v>0</v>
      </c>
      <c r="D31" s="5">
        <f>D26+D27+D28+D29+D30</f>
        <v>0</v>
      </c>
      <c r="E31" s="5">
        <f>E26+E27+E28+E29+E30</f>
        <v>0</v>
      </c>
      <c r="G31" s="5" t="s">
        <v>15</v>
      </c>
      <c r="H31" s="5">
        <f>H26+H27+H28+H29+H30</f>
        <v>0</v>
      </c>
      <c r="I31" s="5">
        <f>I26+I27+I28+I29+I30</f>
        <v>0</v>
      </c>
      <c r="J31" s="5">
        <f>J26+J27+J28+J29+J30</f>
        <v>0</v>
      </c>
      <c r="K31" s="5">
        <f>K26+K27+K28+K29+K30</f>
        <v>0</v>
      </c>
    </row>
    <row r="32" spans="1:11" ht="19.5" x14ac:dyDescent="0.25">
      <c r="A32" s="5" t="s">
        <v>19</v>
      </c>
      <c r="B32" s="12">
        <f>B25+B31</f>
        <v>0</v>
      </c>
      <c r="C32" s="12">
        <f>C25+C31</f>
        <v>0</v>
      </c>
      <c r="D32" s="12">
        <f>D25+D31</f>
        <v>0</v>
      </c>
      <c r="E32" s="12">
        <f>E25+E31</f>
        <v>0</v>
      </c>
      <c r="G32" s="5" t="s">
        <v>23</v>
      </c>
      <c r="H32" s="12">
        <f>H25+H31</f>
        <v>0</v>
      </c>
      <c r="I32" s="12">
        <f>I25+I31</f>
        <v>0</v>
      </c>
      <c r="J32" s="12">
        <f>J25+J31</f>
        <v>0</v>
      </c>
      <c r="K32" s="12">
        <f>K25+K31</f>
        <v>0</v>
      </c>
    </row>
    <row r="34" spans="1:11" ht="25.5" x14ac:dyDescent="0.4">
      <c r="A34" s="3" t="s">
        <v>24</v>
      </c>
      <c r="B34" s="4" t="s">
        <v>0</v>
      </c>
      <c r="C34" s="4" t="s">
        <v>1</v>
      </c>
      <c r="D34" s="4" t="s">
        <v>2</v>
      </c>
      <c r="E34" s="4" t="s">
        <v>3</v>
      </c>
      <c r="G34" s="3" t="s">
        <v>26</v>
      </c>
      <c r="H34" s="4" t="s">
        <v>0</v>
      </c>
      <c r="I34" s="4" t="s">
        <v>1</v>
      </c>
      <c r="J34" s="4" t="s">
        <v>2</v>
      </c>
      <c r="K34" s="4" t="s">
        <v>3</v>
      </c>
    </row>
    <row r="35" spans="1:11" ht="19.5" x14ac:dyDescent="0.25">
      <c r="A35" s="6" t="s">
        <v>4</v>
      </c>
      <c r="B35" s="7"/>
      <c r="C35" s="7">
        <f>B35*37</f>
        <v>0</v>
      </c>
      <c r="D35" s="7">
        <f>B35*0.1</f>
        <v>0</v>
      </c>
      <c r="E35" s="7">
        <f>B35*0.21</f>
        <v>0</v>
      </c>
      <c r="G35" s="6" t="s">
        <v>4</v>
      </c>
      <c r="H35" s="7"/>
      <c r="I35" s="7">
        <f>H35*0</f>
        <v>0</v>
      </c>
      <c r="J35" s="7">
        <f>H35*0.03</f>
        <v>0</v>
      </c>
      <c r="K35" s="7">
        <f>H35*0.16</f>
        <v>0</v>
      </c>
    </row>
    <row r="36" spans="1:11" ht="19.5" x14ac:dyDescent="0.25">
      <c r="A36" s="8" t="s">
        <v>5</v>
      </c>
      <c r="B36" s="9"/>
      <c r="C36" s="9">
        <f>B36*37</f>
        <v>0</v>
      </c>
      <c r="D36" s="9">
        <f>B36*0.1</f>
        <v>0</v>
      </c>
      <c r="E36" s="9">
        <f>B36*0.21</f>
        <v>0</v>
      </c>
      <c r="G36" s="8" t="s">
        <v>5</v>
      </c>
      <c r="H36" s="9"/>
      <c r="I36" s="9">
        <f>H36*0</f>
        <v>0</v>
      </c>
      <c r="J36" s="9">
        <f>H36*0.03</f>
        <v>0</v>
      </c>
      <c r="K36" s="9">
        <f>H36*0.16</f>
        <v>0</v>
      </c>
    </row>
    <row r="37" spans="1:11" ht="19.5" x14ac:dyDescent="0.25">
      <c r="A37" s="8" t="s">
        <v>6</v>
      </c>
      <c r="B37" s="9"/>
      <c r="C37" s="9">
        <f>B37*37</f>
        <v>0</v>
      </c>
      <c r="D37" s="9">
        <f>B37*0.1</f>
        <v>0</v>
      </c>
      <c r="E37" s="9">
        <f>B37*0.21</f>
        <v>0</v>
      </c>
      <c r="G37" s="8" t="s">
        <v>6</v>
      </c>
      <c r="H37" s="9"/>
      <c r="I37" s="9">
        <f>H37*0</f>
        <v>0</v>
      </c>
      <c r="J37" s="9">
        <f>H37*0.03</f>
        <v>0</v>
      </c>
      <c r="K37" s="9">
        <f>H37*0.16</f>
        <v>0</v>
      </c>
    </row>
    <row r="38" spans="1:11" ht="19.5" x14ac:dyDescent="0.25">
      <c r="A38" s="8" t="s">
        <v>7</v>
      </c>
      <c r="B38" s="9"/>
      <c r="C38" s="9">
        <f>B38*37</f>
        <v>0</v>
      </c>
      <c r="D38" s="9">
        <f>B38*0.1</f>
        <v>0</v>
      </c>
      <c r="E38" s="9">
        <f>B38*0.21</f>
        <v>0</v>
      </c>
      <c r="G38" s="8" t="s">
        <v>7</v>
      </c>
      <c r="H38" s="9"/>
      <c r="I38" s="9">
        <f>H38*0</f>
        <v>0</v>
      </c>
      <c r="J38" s="9">
        <f>H38*0.03</f>
        <v>0</v>
      </c>
      <c r="K38" s="9">
        <f>H38*0.16</f>
        <v>0</v>
      </c>
    </row>
    <row r="39" spans="1:11" ht="19.5" x14ac:dyDescent="0.25">
      <c r="A39" s="10" t="s">
        <v>8</v>
      </c>
      <c r="B39" s="11"/>
      <c r="C39" s="11">
        <f>B39*37</f>
        <v>0</v>
      </c>
      <c r="D39" s="11">
        <f>B39*0.1</f>
        <v>0</v>
      </c>
      <c r="E39" s="11">
        <f>B39*0.21</f>
        <v>0</v>
      </c>
      <c r="G39" s="10" t="s">
        <v>8</v>
      </c>
      <c r="H39" s="11"/>
      <c r="I39" s="11">
        <f>H39*0</f>
        <v>0</v>
      </c>
      <c r="J39" s="11">
        <f>H39*0.03</f>
        <v>0</v>
      </c>
      <c r="K39" s="11">
        <f>H39*0.16</f>
        <v>0</v>
      </c>
    </row>
    <row r="40" spans="1:11" ht="19.5" x14ac:dyDescent="0.25">
      <c r="A40" s="5" t="s">
        <v>9</v>
      </c>
      <c r="B40" s="5">
        <f>B35+B36+B37+B38+B39</f>
        <v>0</v>
      </c>
      <c r="C40" s="5">
        <f>C35+C36+C37+C38+C39</f>
        <v>0</v>
      </c>
      <c r="D40" s="5">
        <f>D35+D36+D37+D38+D39</f>
        <v>0</v>
      </c>
      <c r="E40" s="5">
        <f>E35+E36+E37+E38+E39</f>
        <v>0</v>
      </c>
      <c r="G40" s="5" t="s">
        <v>9</v>
      </c>
      <c r="H40" s="5">
        <f>H35+H36+H37+H38+H39</f>
        <v>0</v>
      </c>
      <c r="I40" s="5">
        <f>I35+I36+I37+I38+I39</f>
        <v>0</v>
      </c>
      <c r="J40" s="5">
        <f>J35+J36+J37+J38+J39</f>
        <v>0</v>
      </c>
      <c r="K40" s="5">
        <f>K35+K36+K37+K38+K39</f>
        <v>0</v>
      </c>
    </row>
    <row r="41" spans="1:11" ht="19.5" x14ac:dyDescent="0.25">
      <c r="A41" s="6" t="s">
        <v>10</v>
      </c>
      <c r="B41" s="7"/>
      <c r="C41" s="7">
        <f>B41*37</f>
        <v>0</v>
      </c>
      <c r="D41" s="7">
        <f>B41*0.1</f>
        <v>0</v>
      </c>
      <c r="E41" s="7">
        <f>B41*0.21</f>
        <v>0</v>
      </c>
      <c r="G41" s="6" t="s">
        <v>10</v>
      </c>
      <c r="H41" s="7"/>
      <c r="I41" s="7">
        <f>H41*0</f>
        <v>0</v>
      </c>
      <c r="J41" s="7">
        <f>H41*0.03</f>
        <v>0</v>
      </c>
      <c r="K41" s="7">
        <f>H41*0.16</f>
        <v>0</v>
      </c>
    </row>
    <row r="42" spans="1:11" ht="19.5" x14ac:dyDescent="0.25">
      <c r="A42" s="8" t="s">
        <v>11</v>
      </c>
      <c r="B42" s="9"/>
      <c r="C42" s="9">
        <f>B42*37</f>
        <v>0</v>
      </c>
      <c r="D42" s="9">
        <f>B42*0.1</f>
        <v>0</v>
      </c>
      <c r="E42" s="9">
        <f>B42*0.21</f>
        <v>0</v>
      </c>
      <c r="G42" s="8" t="s">
        <v>11</v>
      </c>
      <c r="H42" s="9"/>
      <c r="I42" s="9">
        <f>H42*0</f>
        <v>0</v>
      </c>
      <c r="J42" s="9">
        <f>H42*0.03</f>
        <v>0</v>
      </c>
      <c r="K42" s="9">
        <f>H42*0.16</f>
        <v>0</v>
      </c>
    </row>
    <row r="43" spans="1:11" ht="19.5" x14ac:dyDescent="0.25">
      <c r="A43" s="8" t="s">
        <v>12</v>
      </c>
      <c r="B43" s="8"/>
      <c r="C43" s="9">
        <f>B43*37</f>
        <v>0</v>
      </c>
      <c r="D43" s="9">
        <f>B43*0.1</f>
        <v>0</v>
      </c>
      <c r="E43" s="9">
        <f>B43*0.21</f>
        <v>0</v>
      </c>
      <c r="G43" s="8" t="s">
        <v>12</v>
      </c>
      <c r="H43" s="9"/>
      <c r="I43" s="9">
        <f>H43*0</f>
        <v>0</v>
      </c>
      <c r="J43" s="9">
        <f>H43*0.03</f>
        <v>0</v>
      </c>
      <c r="K43" s="9">
        <f>H43*0.16</f>
        <v>0</v>
      </c>
    </row>
    <row r="44" spans="1:11" ht="19.5" x14ac:dyDescent="0.25">
      <c r="A44" s="8" t="s">
        <v>13</v>
      </c>
      <c r="B44" s="8"/>
      <c r="C44" s="9">
        <f>B44*37</f>
        <v>0</v>
      </c>
      <c r="D44" s="9">
        <f>B44*0.1</f>
        <v>0</v>
      </c>
      <c r="E44" s="9">
        <f>B44*0.21</f>
        <v>0</v>
      </c>
      <c r="G44" s="8" t="s">
        <v>13</v>
      </c>
      <c r="H44" s="9"/>
      <c r="I44" s="9">
        <f>H44*0</f>
        <v>0</v>
      </c>
      <c r="J44" s="9">
        <f>H44*0.03</f>
        <v>0</v>
      </c>
      <c r="K44" s="9">
        <f>H44*0.16</f>
        <v>0</v>
      </c>
    </row>
    <row r="45" spans="1:11" ht="19.5" x14ac:dyDescent="0.25">
      <c r="A45" s="10" t="s">
        <v>14</v>
      </c>
      <c r="B45" s="10"/>
      <c r="C45" s="11">
        <f>B45*37</f>
        <v>0</v>
      </c>
      <c r="D45" s="11">
        <f>B45*0.1</f>
        <v>0</v>
      </c>
      <c r="E45" s="11">
        <f>B45*0.21</f>
        <v>0</v>
      </c>
      <c r="G45" s="10" t="s">
        <v>14</v>
      </c>
      <c r="H45" s="11"/>
      <c r="I45" s="11">
        <f>H45*0</f>
        <v>0</v>
      </c>
      <c r="J45" s="11">
        <f>H45*0.03</f>
        <v>0</v>
      </c>
      <c r="K45" s="11">
        <f>H45*0.16</f>
        <v>0</v>
      </c>
    </row>
    <row r="46" spans="1:11" ht="19.5" x14ac:dyDescent="0.25">
      <c r="A46" s="5" t="s">
        <v>15</v>
      </c>
      <c r="B46" s="5">
        <f>B41+B42+B43+B44+B45</f>
        <v>0</v>
      </c>
      <c r="C46" s="5">
        <f>C41+C42+C43+C44+C45</f>
        <v>0</v>
      </c>
      <c r="D46" s="5">
        <f>D41+D42+D43+D44+D45</f>
        <v>0</v>
      </c>
      <c r="E46" s="5">
        <f>E41+E42+E43+E44+E45</f>
        <v>0</v>
      </c>
      <c r="G46" s="5" t="s">
        <v>15</v>
      </c>
      <c r="H46" s="5">
        <f>H41+H42+H43+H44+H45</f>
        <v>0</v>
      </c>
      <c r="I46" s="5">
        <f>I41+I42+I43+I44+I45</f>
        <v>0</v>
      </c>
      <c r="J46" s="5">
        <f>J41+J42+J43+J44+J45</f>
        <v>0</v>
      </c>
      <c r="K46" s="5">
        <f>K41+K42+K43+K44+K45</f>
        <v>0</v>
      </c>
    </row>
    <row r="47" spans="1:11" ht="19.5" x14ac:dyDescent="0.25">
      <c r="A47" s="5" t="s">
        <v>25</v>
      </c>
      <c r="B47" s="12">
        <f>B40+B46</f>
        <v>0</v>
      </c>
      <c r="C47" s="12">
        <f>C40+C46</f>
        <v>0</v>
      </c>
      <c r="D47" s="12">
        <f>D40+D46</f>
        <v>0</v>
      </c>
      <c r="E47" s="12">
        <f>E40+E46</f>
        <v>0</v>
      </c>
      <c r="G47" s="5" t="s">
        <v>23</v>
      </c>
      <c r="H47" s="12">
        <f>H40+H46</f>
        <v>0</v>
      </c>
      <c r="I47" s="12">
        <f>I40+I46</f>
        <v>0</v>
      </c>
      <c r="J47" s="12">
        <f>J40+J46</f>
        <v>0</v>
      </c>
      <c r="K47" s="12">
        <f>K40+K46</f>
        <v>0</v>
      </c>
    </row>
    <row r="49" spans="1:8" ht="25.5" x14ac:dyDescent="0.4">
      <c r="A49" s="3" t="s">
        <v>27</v>
      </c>
      <c r="B49" s="4" t="s">
        <v>0</v>
      </c>
      <c r="C49" s="4" t="s">
        <v>1</v>
      </c>
      <c r="D49" s="4" t="s">
        <v>2</v>
      </c>
      <c r="E49" s="4" t="s">
        <v>3</v>
      </c>
      <c r="G49" s="31" t="s">
        <v>29</v>
      </c>
      <c r="H49" s="30"/>
    </row>
    <row r="50" spans="1:8" ht="19.5" x14ac:dyDescent="0.25">
      <c r="A50" s="6" t="s">
        <v>4</v>
      </c>
      <c r="B50" s="7"/>
      <c r="C50" s="7">
        <f>B50*37</f>
        <v>0</v>
      </c>
      <c r="D50" s="7">
        <f>B50*1.58</f>
        <v>0</v>
      </c>
      <c r="E50" s="7">
        <f>B50*2.32</f>
        <v>0</v>
      </c>
      <c r="G50" s="28" t="s">
        <v>30</v>
      </c>
      <c r="H50" s="29">
        <f>B17+H17+B32+H32+B47+H47+B62</f>
        <v>0</v>
      </c>
    </row>
    <row r="51" spans="1:8" ht="19.5" x14ac:dyDescent="0.25">
      <c r="A51" s="8" t="s">
        <v>5</v>
      </c>
      <c r="B51" s="9"/>
      <c r="C51" s="9">
        <f>B51*37</f>
        <v>0</v>
      </c>
      <c r="D51" s="9">
        <f>B51*1.58</f>
        <v>0</v>
      </c>
      <c r="E51" s="9">
        <f>B51*2.32</f>
        <v>0</v>
      </c>
      <c r="G51" s="28" t="s">
        <v>31</v>
      </c>
      <c r="H51" s="29">
        <f>C17+I17+C32+I32+C47+I47+C62</f>
        <v>0</v>
      </c>
    </row>
    <row r="52" spans="1:8" ht="19.5" x14ac:dyDescent="0.25">
      <c r="A52" s="8" t="s">
        <v>6</v>
      </c>
      <c r="B52" s="9"/>
      <c r="C52" s="9">
        <f>B52*37</f>
        <v>0</v>
      </c>
      <c r="D52" s="9">
        <f>B52*1.58</f>
        <v>0</v>
      </c>
      <c r="E52" s="9">
        <f>B52*2.32</f>
        <v>0</v>
      </c>
      <c r="G52" s="28" t="s">
        <v>32</v>
      </c>
      <c r="H52" s="29">
        <f>D17+J17+D32+J32+D47+J47+D62</f>
        <v>0</v>
      </c>
    </row>
    <row r="53" spans="1:8" ht="19.5" x14ac:dyDescent="0.25">
      <c r="A53" s="8" t="s">
        <v>7</v>
      </c>
      <c r="B53" s="9"/>
      <c r="C53" s="9">
        <f>B53*37</f>
        <v>0</v>
      </c>
      <c r="D53" s="9">
        <f>B53*1.58</f>
        <v>0</v>
      </c>
      <c r="E53" s="9">
        <f>B53*2.32</f>
        <v>0</v>
      </c>
      <c r="G53" s="28" t="s">
        <v>33</v>
      </c>
      <c r="H53" s="29">
        <f>E17+K17+E32+K32+E47+K47+E62</f>
        <v>0</v>
      </c>
    </row>
    <row r="54" spans="1:8" ht="19.5" x14ac:dyDescent="0.25">
      <c r="A54" s="10" t="s">
        <v>8</v>
      </c>
      <c r="B54" s="11"/>
      <c r="C54" s="11">
        <f>B54*37</f>
        <v>0</v>
      </c>
      <c r="D54" s="11">
        <f>B54*1.58</f>
        <v>0</v>
      </c>
      <c r="E54" s="11">
        <f>B54*2.32</f>
        <v>0</v>
      </c>
      <c r="G54" s="1"/>
    </row>
    <row r="55" spans="1:8" ht="19.5" x14ac:dyDescent="0.25">
      <c r="A55" s="5" t="s">
        <v>9</v>
      </c>
      <c r="B55" s="5">
        <f>B50+B51+B52+B53+B54</f>
        <v>0</v>
      </c>
      <c r="C55" s="5">
        <f>C50+C51+C52+C53+C54</f>
        <v>0</v>
      </c>
      <c r="D55" s="5">
        <f>D50+D51+D52+D53+D54</f>
        <v>0</v>
      </c>
      <c r="E55" s="5">
        <f>E50+E51+E52+E53+E54</f>
        <v>0</v>
      </c>
      <c r="G55" s="1"/>
    </row>
    <row r="56" spans="1:8" ht="19.5" x14ac:dyDescent="0.25">
      <c r="A56" s="6" t="s">
        <v>10</v>
      </c>
      <c r="B56" s="7"/>
      <c r="C56" s="7">
        <f>B56*37</f>
        <v>0</v>
      </c>
      <c r="D56" s="7">
        <f>B56*1.58</f>
        <v>0</v>
      </c>
      <c r="E56" s="7">
        <f>B56*2.32</f>
        <v>0</v>
      </c>
      <c r="G56" s="1"/>
    </row>
    <row r="57" spans="1:8" ht="19.5" x14ac:dyDescent="0.25">
      <c r="A57" s="8" t="s">
        <v>11</v>
      </c>
      <c r="B57" s="9"/>
      <c r="C57" s="9">
        <f>B57*37</f>
        <v>0</v>
      </c>
      <c r="D57" s="9">
        <f>B57*1.58</f>
        <v>0</v>
      </c>
      <c r="E57" s="9">
        <f>B57*2.32</f>
        <v>0</v>
      </c>
    </row>
    <row r="58" spans="1:8" ht="19.5" x14ac:dyDescent="0.25">
      <c r="A58" s="8" t="s">
        <v>12</v>
      </c>
      <c r="B58" s="8"/>
      <c r="C58" s="9">
        <f>B58*37</f>
        <v>0</v>
      </c>
      <c r="D58" s="9">
        <f>B58*1.58</f>
        <v>0</v>
      </c>
      <c r="E58" s="9">
        <f>B58*2.32</f>
        <v>0</v>
      </c>
    </row>
    <row r="59" spans="1:8" ht="19.5" x14ac:dyDescent="0.25">
      <c r="A59" s="8" t="s">
        <v>13</v>
      </c>
      <c r="B59" s="8"/>
      <c r="C59" s="9">
        <f>B59*37</f>
        <v>0</v>
      </c>
      <c r="D59" s="9">
        <f>B59*1.58</f>
        <v>0</v>
      </c>
      <c r="E59" s="9">
        <f>B59*2.32</f>
        <v>0</v>
      </c>
    </row>
    <row r="60" spans="1:8" ht="19.5" x14ac:dyDescent="0.25">
      <c r="A60" s="10" t="s">
        <v>14</v>
      </c>
      <c r="B60" s="10"/>
      <c r="C60" s="11">
        <f>B60*37</f>
        <v>0</v>
      </c>
      <c r="D60" s="11">
        <f>B60*1.58</f>
        <v>0</v>
      </c>
      <c r="E60" s="11">
        <f>B60*2.32</f>
        <v>0</v>
      </c>
    </row>
    <row r="61" spans="1:8" ht="19.5" x14ac:dyDescent="0.25">
      <c r="A61" s="5" t="s">
        <v>15</v>
      </c>
      <c r="B61" s="5">
        <f>B56+B57+B58+B59+B60</f>
        <v>0</v>
      </c>
      <c r="C61" s="5">
        <f>C56+C57+C58+C59+C60</f>
        <v>0</v>
      </c>
      <c r="D61" s="5">
        <f>D56+D57+D58+D59+D60</f>
        <v>0</v>
      </c>
      <c r="E61" s="5">
        <f>E56+E57+E58+E59+E60</f>
        <v>0</v>
      </c>
    </row>
    <row r="62" spans="1:8" ht="19.5" x14ac:dyDescent="0.25">
      <c r="A62" s="5" t="s">
        <v>28</v>
      </c>
      <c r="B62" s="12">
        <f>B55+B61</f>
        <v>0</v>
      </c>
      <c r="C62" s="12">
        <f>C55+C61</f>
        <v>0</v>
      </c>
      <c r="D62" s="12">
        <f>D55+D61</f>
        <v>0</v>
      </c>
      <c r="E62" s="12">
        <f>E55+E61</f>
        <v>0</v>
      </c>
    </row>
    <row r="64" spans="1:8" ht="25.5" x14ac:dyDescent="0.4">
      <c r="A64" s="22"/>
      <c r="B64" s="23"/>
      <c r="C64" s="23"/>
      <c r="D64" s="23"/>
      <c r="E64" s="23"/>
    </row>
    <row r="65" spans="1:5" ht="19.5" x14ac:dyDescent="0.25">
      <c r="A65" s="24"/>
      <c r="B65" s="25"/>
      <c r="C65" s="25"/>
      <c r="D65" s="25"/>
      <c r="E65" s="25"/>
    </row>
    <row r="66" spans="1:5" ht="19.5" x14ac:dyDescent="0.25">
      <c r="A66" s="24"/>
      <c r="B66" s="25"/>
      <c r="C66" s="25"/>
      <c r="D66" s="25"/>
      <c r="E66" s="25"/>
    </row>
    <row r="67" spans="1:5" ht="19.5" x14ac:dyDescent="0.25">
      <c r="A67" s="24"/>
      <c r="B67" s="25"/>
      <c r="C67" s="25"/>
      <c r="D67" s="25"/>
      <c r="E67" s="25"/>
    </row>
    <row r="68" spans="1:5" ht="19.5" x14ac:dyDescent="0.25">
      <c r="A68" s="24"/>
      <c r="B68" s="25"/>
      <c r="C68" s="25"/>
      <c r="D68" s="25"/>
      <c r="E68" s="25"/>
    </row>
    <row r="69" spans="1:5" ht="19.5" x14ac:dyDescent="0.25">
      <c r="A69" s="24"/>
      <c r="B69" s="25"/>
      <c r="C69" s="25"/>
      <c r="D69" s="25"/>
      <c r="E69" s="25"/>
    </row>
    <row r="70" spans="1:5" ht="19.5" x14ac:dyDescent="0.25">
      <c r="A70" s="26"/>
      <c r="B70" s="26"/>
      <c r="C70" s="26"/>
      <c r="D70" s="26"/>
      <c r="E70" s="26"/>
    </row>
    <row r="71" spans="1:5" ht="19.5" x14ac:dyDescent="0.25">
      <c r="A71" s="24"/>
      <c r="B71" s="25"/>
      <c r="C71" s="25"/>
      <c r="D71" s="25"/>
      <c r="E71" s="25"/>
    </row>
    <row r="72" spans="1:5" ht="19.5" x14ac:dyDescent="0.25">
      <c r="A72" s="24"/>
      <c r="B72" s="25"/>
      <c r="C72" s="25"/>
      <c r="D72" s="25"/>
      <c r="E72" s="25"/>
    </row>
    <row r="73" spans="1:5" ht="19.5" x14ac:dyDescent="0.25">
      <c r="A73" s="24"/>
      <c r="B73" s="25"/>
      <c r="C73" s="25"/>
      <c r="D73" s="25"/>
      <c r="E73" s="25"/>
    </row>
    <row r="74" spans="1:5" ht="19.5" x14ac:dyDescent="0.25">
      <c r="A74" s="24"/>
      <c r="B74" s="25"/>
      <c r="C74" s="25"/>
      <c r="D74" s="25"/>
      <c r="E74" s="25"/>
    </row>
    <row r="75" spans="1:5" ht="19.5" x14ac:dyDescent="0.25">
      <c r="A75" s="24"/>
      <c r="B75" s="25"/>
      <c r="C75" s="25"/>
      <c r="D75" s="25"/>
      <c r="E75" s="25"/>
    </row>
    <row r="76" spans="1:5" ht="19.5" x14ac:dyDescent="0.25">
      <c r="A76" s="26"/>
      <c r="B76" s="26"/>
      <c r="C76" s="26"/>
      <c r="D76" s="26"/>
      <c r="E76" s="26"/>
    </row>
    <row r="77" spans="1:5" ht="19.5" x14ac:dyDescent="0.25">
      <c r="A77" s="27"/>
      <c r="B77" s="27"/>
      <c r="C77" s="27"/>
      <c r="D77" s="27"/>
      <c r="E77" s="27"/>
    </row>
  </sheetData>
  <pageMargins left="0.7" right="0.7" top="0.75" bottom="0.75" header="0.3" footer="0.3"/>
  <pageSetup orientation="portrait" r:id="rId1"/>
  <ignoredErrors>
    <ignoredError sqref="C2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CLH722 Hubley</dc:creator>
  <cp:lastModifiedBy>Meaghan</cp:lastModifiedBy>
  <dcterms:created xsi:type="dcterms:W3CDTF">2014-04-18T17:41:32Z</dcterms:created>
  <dcterms:modified xsi:type="dcterms:W3CDTF">2014-04-21T14:28:42Z</dcterms:modified>
</cp:coreProperties>
</file>