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9855" windowHeight="75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Sheet1!$A$1:$D$85</definedName>
  </definedNames>
  <calcPr calcId="145621"/>
</workbook>
</file>

<file path=xl/calcChain.xml><?xml version="1.0" encoding="utf-8"?>
<calcChain xmlns="http://schemas.openxmlformats.org/spreadsheetml/2006/main">
  <c r="D40" i="1" l="1"/>
  <c r="D41" i="1" s="1"/>
  <c r="J40" i="1"/>
  <c r="I40" i="1"/>
  <c r="G40" i="1"/>
  <c r="H40" i="1"/>
  <c r="K29" i="1" l="1"/>
  <c r="K30" i="1" l="1"/>
  <c r="K28" i="1" l="1"/>
  <c r="K49" i="1" l="1"/>
  <c r="K56" i="1" l="1"/>
  <c r="K22" i="1"/>
  <c r="K25" i="1"/>
  <c r="K23" i="1"/>
  <c r="K16" i="1"/>
  <c r="K18" i="1"/>
  <c r="K20" i="1"/>
  <c r="K27" i="1"/>
  <c r="K26" i="1"/>
  <c r="K24" i="1"/>
  <c r="K19" i="1"/>
  <c r="K17" i="1"/>
  <c r="K21" i="1"/>
  <c r="K57" i="1"/>
  <c r="K15" i="1"/>
  <c r="K13" i="1"/>
  <c r="K11" i="1"/>
  <c r="K9" i="1"/>
  <c r="K10" i="1"/>
  <c r="K12" i="1"/>
  <c r="K14" i="1"/>
  <c r="K8" i="1"/>
  <c r="K5" i="1"/>
  <c r="K6" i="1"/>
  <c r="K7" i="1"/>
  <c r="H41" i="1"/>
  <c r="K40" i="1" l="1"/>
  <c r="K41" i="1" s="1"/>
  <c r="D42" i="1"/>
</calcChain>
</file>

<file path=xl/sharedStrings.xml><?xml version="1.0" encoding="utf-8"?>
<sst xmlns="http://schemas.openxmlformats.org/spreadsheetml/2006/main" count="376" uniqueCount="207">
  <si>
    <t>Current Comprehensive Program Clients</t>
  </si>
  <si>
    <t>Name</t>
  </si>
  <si>
    <t>Amway</t>
  </si>
  <si>
    <t>CP Law</t>
  </si>
  <si>
    <t>CEM</t>
  </si>
  <si>
    <t>LondonHydro</t>
  </si>
  <si>
    <t>MC</t>
  </si>
  <si>
    <t>Selectpath</t>
  </si>
  <si>
    <t>Sparlings</t>
  </si>
  <si>
    <t>Veyance Tech</t>
  </si>
  <si>
    <t>KEM</t>
  </si>
  <si>
    <t>Hematite</t>
  </si>
  <si>
    <t>EMC</t>
  </si>
  <si>
    <t>Past Comprehensive Program Clients</t>
  </si>
  <si>
    <t>CAS Oxford</t>
  </si>
  <si>
    <t>CAS London</t>
  </si>
  <si>
    <t>CAS Huron Perth</t>
  </si>
  <si>
    <t>Lerners</t>
  </si>
  <si>
    <t>Medpoint</t>
  </si>
  <si>
    <t>Brady Financial</t>
  </si>
  <si>
    <t>CBW Group</t>
  </si>
  <si>
    <t>Fitness Orientations</t>
  </si>
  <si>
    <t>Fitness Assessments</t>
  </si>
  <si>
    <t>Profiles</t>
  </si>
  <si>
    <t>Georgian College</t>
  </si>
  <si>
    <t>Pilot Program</t>
  </si>
  <si>
    <t xml:space="preserve">OPG </t>
  </si>
  <si>
    <t>"One-Off" Programs</t>
  </si>
  <si>
    <t>#</t>
  </si>
  <si>
    <t xml:space="preserve">Ellis Don </t>
  </si>
  <si>
    <t>Fitness Classes</t>
  </si>
  <si>
    <t xml:space="preserve">Four County Labour </t>
  </si>
  <si>
    <t>Staff Day</t>
  </si>
  <si>
    <t>Kitchener Hydro</t>
  </si>
  <si>
    <t>Lunch n' Learns</t>
  </si>
  <si>
    <t xml:space="preserve">Home Hardware </t>
  </si>
  <si>
    <t>London Hydro</t>
  </si>
  <si>
    <t>Health Fair</t>
  </si>
  <si>
    <t>Waterloo Hydro</t>
  </si>
  <si>
    <t xml:space="preserve">Saugeen Shores </t>
  </si>
  <si>
    <t>Seimens</t>
  </si>
  <si>
    <t>The Benefits Company</t>
  </si>
  <si>
    <t>Wellness Day</t>
  </si>
  <si>
    <t>CAS Owen Sound</t>
  </si>
  <si>
    <t>36 Different Organizations</t>
  </si>
  <si>
    <t>Waterloo North Hydro</t>
  </si>
  <si>
    <t>Bencom</t>
  </si>
  <si>
    <t>Bruce Telecom</t>
  </si>
  <si>
    <t>Hobart</t>
  </si>
  <si>
    <t>Precision Resources</t>
  </si>
  <si>
    <t>Celplast Metalized</t>
  </si>
  <si>
    <t>Unigasco</t>
  </si>
  <si>
    <t>Size per Month</t>
  </si>
  <si>
    <t>EWSNetwork Clients</t>
  </si>
  <si>
    <t>NGF</t>
  </si>
  <si>
    <t>City</t>
  </si>
  <si>
    <t>London</t>
  </si>
  <si>
    <t>Kitchener</t>
  </si>
  <si>
    <t>Burlington</t>
  </si>
  <si>
    <t>Tiverton</t>
  </si>
  <si>
    <t>Orangeville</t>
  </si>
  <si>
    <t>Guelph</t>
  </si>
  <si>
    <t>Niagara Falls</t>
  </si>
  <si>
    <t>Windsor</t>
  </si>
  <si>
    <t>Owen Sound</t>
  </si>
  <si>
    <t>Cambringe</t>
  </si>
  <si>
    <t>Waterloo</t>
  </si>
  <si>
    <t>Learning Enrichment Foundation</t>
  </si>
  <si>
    <t>Toronto</t>
  </si>
  <si>
    <t xml:space="preserve">KI </t>
  </si>
  <si>
    <t>TempurPedic</t>
  </si>
  <si>
    <t>Pembroke</t>
  </si>
  <si>
    <t>Start Date</t>
  </si>
  <si>
    <t>Licensee</t>
  </si>
  <si>
    <t>MG</t>
  </si>
  <si>
    <t>KG</t>
  </si>
  <si>
    <t>LW</t>
  </si>
  <si>
    <t># of Employees</t>
  </si>
  <si>
    <t>Gentec</t>
  </si>
  <si>
    <t>12 different</t>
  </si>
  <si>
    <t>FACS Niagara</t>
  </si>
  <si>
    <t>FCSGW</t>
  </si>
  <si>
    <t>Harrison Pensa</t>
  </si>
  <si>
    <t>Average contract size per year</t>
  </si>
  <si>
    <t>Average contract size per month</t>
  </si>
  <si>
    <t>Total contract amount per month</t>
  </si>
  <si>
    <t>Total # Employees</t>
  </si>
  <si>
    <t>Average Employees per client</t>
  </si>
  <si>
    <t>Saint John, NB</t>
  </si>
  <si>
    <t>Owens MacFadyen Group</t>
  </si>
  <si>
    <t>9 per month</t>
  </si>
  <si>
    <t>12 per week</t>
  </si>
  <si>
    <t>3 per month</t>
  </si>
  <si>
    <t>DCAFS</t>
  </si>
  <si>
    <t>Fibernetics</t>
  </si>
  <si>
    <t>Company Description</t>
  </si>
  <si>
    <t>manufacturing consortium, 12 people in an office setting, others in home offices across Canada</t>
  </si>
  <si>
    <t>telecommunications, office plus technicians plus 2 retail stores</t>
  </si>
  <si>
    <t>telecommunications, all office</t>
  </si>
  <si>
    <t>$/emp/mth</t>
  </si>
  <si>
    <t>Financial services</t>
  </si>
  <si>
    <t>Automotive manufacturing</t>
  </si>
  <si>
    <t>Public utility</t>
  </si>
  <si>
    <t>City of Guelph</t>
  </si>
  <si>
    <t>Biggest Loser challenges</t>
  </si>
  <si>
    <t>Insurance</t>
  </si>
  <si>
    <t>Law Firm</t>
  </si>
  <si>
    <t>Construction</t>
  </si>
  <si>
    <t>Children's Aid Society</t>
  </si>
  <si>
    <t>Office and Shipping</t>
  </si>
  <si>
    <t>Manufacturing</t>
  </si>
  <si>
    <t>Office and Sales Staff</t>
  </si>
  <si>
    <t>Social Workers, Teachers</t>
  </si>
  <si>
    <t>JR</t>
  </si>
  <si>
    <t>PWP Date</t>
  </si>
  <si>
    <t>October</t>
  </si>
  <si>
    <t>September</t>
  </si>
  <si>
    <t>February</t>
  </si>
  <si>
    <t>Ongoing</t>
  </si>
  <si>
    <t>December</t>
  </si>
  <si>
    <t>November</t>
  </si>
  <si>
    <t>May</t>
  </si>
  <si>
    <t>June</t>
  </si>
  <si>
    <t>Prog Report</t>
  </si>
  <si>
    <t>August</t>
  </si>
  <si>
    <t>April</t>
  </si>
  <si>
    <t>March</t>
  </si>
  <si>
    <t>JMP Engineering</t>
  </si>
  <si>
    <t>Engineering</t>
  </si>
  <si>
    <t>mth</t>
  </si>
  <si>
    <t># of Locations</t>
  </si>
  <si>
    <t>Libro</t>
  </si>
  <si>
    <t>Halifax</t>
  </si>
  <si>
    <t># of Cities</t>
  </si>
  <si>
    <t>Program Size (hrs/wk)</t>
  </si>
  <si>
    <t>Banking</t>
  </si>
  <si>
    <t>January</t>
  </si>
  <si>
    <t>July</t>
  </si>
  <si>
    <t>Farnell Packaging</t>
  </si>
  <si>
    <t>Warehouse</t>
  </si>
  <si>
    <t>Silvia</t>
  </si>
  <si>
    <t>First Name</t>
  </si>
  <si>
    <t>Last Name</t>
  </si>
  <si>
    <t>Email</t>
  </si>
  <si>
    <t>silvia@bencomfsgi.com</t>
  </si>
  <si>
    <t>WStratford@wnhydro.com</t>
  </si>
  <si>
    <t>Will</t>
  </si>
  <si>
    <t>Stratford</t>
  </si>
  <si>
    <t>John</t>
  </si>
  <si>
    <t>GMinow@KWHydro.on.ca</t>
  </si>
  <si>
    <t>George</t>
  </si>
  <si>
    <t>Minow</t>
  </si>
  <si>
    <t>alittle@corp.fibernetics.ca</t>
  </si>
  <si>
    <t>Amanda</t>
  </si>
  <si>
    <t>Little</t>
  </si>
  <si>
    <t>Doug.Stewart@hobartcorp.com</t>
  </si>
  <si>
    <t>Doug</t>
  </si>
  <si>
    <t>Stewart</t>
  </si>
  <si>
    <t>rudy.witlox@ki.com</t>
  </si>
  <si>
    <t>Rudy</t>
  </si>
  <si>
    <t>Witlox</t>
  </si>
  <si>
    <t>Nancy.Gilbert@ngfcanada.com</t>
  </si>
  <si>
    <t>Nancy</t>
  </si>
  <si>
    <t>Gilbert</t>
  </si>
  <si>
    <t>lisa.hummel@precisionresource.com</t>
  </si>
  <si>
    <t>Lisa</t>
  </si>
  <si>
    <t>Hummel</t>
  </si>
  <si>
    <t>Al</t>
  </si>
  <si>
    <t>David</t>
  </si>
  <si>
    <t>Swift</t>
  </si>
  <si>
    <t>dswift@harrisonpensa.com</t>
  </si>
  <si>
    <t>Brenda</t>
  </si>
  <si>
    <t>Decoste</t>
  </si>
  <si>
    <t>bdecoste@mckaycocker.com</t>
  </si>
  <si>
    <t xml:space="preserve">Grant </t>
  </si>
  <si>
    <t>Wren</t>
  </si>
  <si>
    <t>Grant_Wren@amway.com</t>
  </si>
  <si>
    <t>Wayne</t>
  </si>
  <si>
    <t>Koch</t>
  </si>
  <si>
    <t>wayne@selectpath.ca</t>
  </si>
  <si>
    <t>Jennifer</t>
  </si>
  <si>
    <t>Moore</t>
  </si>
  <si>
    <t>jennifer.moore@dcafs.on.ca</t>
  </si>
  <si>
    <t>Kevin</t>
  </si>
  <si>
    <t>Brady</t>
  </si>
  <si>
    <t>kevinbrady@bradybenefits.ca</t>
  </si>
  <si>
    <t>Jeff</t>
  </si>
  <si>
    <t>Harrison</t>
  </si>
  <si>
    <t>harrisoj@LondonHydro.com</t>
  </si>
  <si>
    <t>Simpson</t>
  </si>
  <si>
    <t>Anne-Marie</t>
  </si>
  <si>
    <t>Anne-Marie.Simpson@fcsgw.org</t>
  </si>
  <si>
    <t>Brian</t>
  </si>
  <si>
    <t>Patton</t>
  </si>
  <si>
    <t>BPatton@chemfil.ca</t>
  </si>
  <si>
    <t>pframpton@lefca.org</t>
  </si>
  <si>
    <t>Peter</t>
  </si>
  <si>
    <t>Frampton</t>
  </si>
  <si>
    <t>Samantha</t>
  </si>
  <si>
    <t>Carter</t>
  </si>
  <si>
    <t>Samantha.Carter@Tempurpedic.com</t>
  </si>
  <si>
    <t>Ian</t>
  </si>
  <si>
    <t>McKnight</t>
  </si>
  <si>
    <t>ian.macknight@omg.ca</t>
  </si>
  <si>
    <t>Hughes</t>
  </si>
  <si>
    <t>bhughes@jmpeng.com</t>
  </si>
  <si>
    <t>Chemfil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</si>
</sst>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-409]d\-mmm\-yyyy;@"/>
    <numFmt numFmtId="165" formatCode="yyyy\-mm\-dd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  <font>
      <b/>
      <sz val="2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3">
    <xf numFmtId="0" fontId="0" fillId="0" borderId="0" xfId="0"/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44" fontId="7" fillId="0" borderId="1" xfId="1" applyFont="1" applyFill="1" applyBorder="1" applyAlignment="1">
      <alignment horizontal="center"/>
    </xf>
    <xf numFmtId="44" fontId="5" fillId="0" borderId="1" xfId="1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44" fontId="5" fillId="0" borderId="1" xfId="1" applyFont="1" applyFill="1" applyBorder="1" applyAlignment="1"/>
    <xf numFmtId="44" fontId="5" fillId="0" borderId="1" xfId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right"/>
    </xf>
    <xf numFmtId="1" fontId="11" fillId="3" borderId="1" xfId="1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right"/>
    </xf>
    <xf numFmtId="0" fontId="11" fillId="4" borderId="2" xfId="0" applyFont="1" applyFill="1" applyBorder="1" applyAlignment="1">
      <alignment horizontal="right"/>
    </xf>
    <xf numFmtId="44" fontId="1" fillId="0" borderId="0" xfId="0" applyNumberFormat="1" applyFont="1" applyAlignment="1">
      <alignment horizontal="center"/>
    </xf>
    <xf numFmtId="44" fontId="5" fillId="0" borderId="1" xfId="0" applyNumberFormat="1" applyFont="1" applyFill="1" applyBorder="1" applyAlignment="1">
      <alignment horizontal="center"/>
    </xf>
    <xf numFmtId="44" fontId="9" fillId="3" borderId="1" xfId="0" applyNumberFormat="1" applyFont="1" applyFill="1" applyBorder="1" applyAlignment="1">
      <alignment horizontal="center"/>
    </xf>
    <xf numFmtId="44" fontId="11" fillId="3" borderId="1" xfId="1" applyFont="1" applyFill="1" applyBorder="1" applyAlignment="1">
      <alignment horizontal="center"/>
    </xf>
    <xf numFmtId="0" fontId="4" fillId="0" borderId="0" xfId="0" applyFont="1" applyAlignment="1"/>
    <xf numFmtId="0" fontId="2" fillId="0" borderId="0" xfId="0" applyFont="1" applyAlignment="1"/>
    <xf numFmtId="44" fontId="2" fillId="0" borderId="0" xfId="1" applyFont="1" applyAlignment="1"/>
    <xf numFmtId="0" fontId="1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44" fontId="8" fillId="0" borderId="0" xfId="1" applyFont="1" applyAlignment="1"/>
    <xf numFmtId="0" fontId="13" fillId="0" borderId="0" xfId="0" applyFont="1" applyAlignment="1"/>
    <xf numFmtId="0" fontId="8" fillId="2" borderId="1" xfId="0" applyFont="1" applyFill="1" applyBorder="1" applyAlignment="1">
      <alignment horizontal="center" vertical="center"/>
    </xf>
    <xf numFmtId="44" fontId="8" fillId="2" borderId="1" xfId="1" applyFont="1" applyFill="1" applyBorder="1" applyAlignment="1">
      <alignment horizontal="center" vertical="center"/>
    </xf>
    <xf numFmtId="164" fontId="5" fillId="0" borderId="1" xfId="0" applyNumberFormat="1" applyFont="1" applyBorder="1" applyAlignment="1"/>
    <xf numFmtId="0" fontId="5" fillId="0" borderId="1" xfId="0" applyFont="1" applyBorder="1" applyAlignment="1"/>
    <xf numFmtId="44" fontId="11" fillId="4" borderId="1" xfId="1" applyFont="1" applyFill="1" applyBorder="1" applyAlignment="1"/>
    <xf numFmtId="0" fontId="9" fillId="0" borderId="1" xfId="0" applyFont="1" applyBorder="1" applyAlignment="1"/>
    <xf numFmtId="44" fontId="11" fillId="4" borderId="2" xfId="1" applyFont="1" applyFill="1" applyBorder="1" applyAlignment="1"/>
    <xf numFmtId="0" fontId="9" fillId="0" borderId="0" xfId="0" applyFont="1" applyAlignment="1"/>
    <xf numFmtId="44" fontId="5" fillId="0" borderId="0" xfId="1" applyFont="1" applyAlignment="1"/>
    <xf numFmtId="0" fontId="5" fillId="0" borderId="0" xfId="0" applyFont="1" applyAlignment="1"/>
    <xf numFmtId="0" fontId="11" fillId="0" borderId="0" xfId="0" applyFont="1" applyAlignment="1"/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44" fontId="5" fillId="0" borderId="0" xfId="1" applyFont="1" applyFill="1" applyAlignment="1"/>
    <xf numFmtId="0" fontId="5" fillId="4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left"/>
    </xf>
    <xf numFmtId="0" fontId="15" fillId="0" borderId="0" xfId="0" applyFont="1" applyAlignment="1"/>
    <xf numFmtId="44" fontId="9" fillId="3" borderId="1" xfId="1" applyFont="1" applyFill="1" applyBorder="1" applyAlignment="1">
      <alignment horizontal="center"/>
    </xf>
    <xf numFmtId="0" fontId="6" fillId="0" borderId="1" xfId="0" applyFont="1" applyBorder="1"/>
    <xf numFmtId="165" fontId="5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quotePrefix="1" applyFont="1" applyBorder="1"/>
    <xf numFmtId="0" fontId="8" fillId="0" borderId="0" xfId="0" applyFont="1"/>
    <xf numFmtId="0" fontId="8" fillId="0" borderId="0" xfId="0" applyFont="1" applyAlignment="1">
      <alignment horizontal="center" wrapText="1"/>
    </xf>
    <xf numFmtId="0" fontId="5" fillId="0" borderId="0" xfId="0" applyFont="1"/>
    <xf numFmtId="0" fontId="7" fillId="0" borderId="2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right"/>
    </xf>
    <xf numFmtId="0" fontId="11" fillId="0" borderId="2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6" fillId="0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tabSelected="1" topLeftCell="A2" zoomScale="70" zoomScaleNormal="70" workbookViewId="0">
      <selection activeCell="E24" sqref="E17:E24"/>
    </sheetView>
  </sheetViews>
  <sheetFormatPr defaultRowHeight="15.75" x14ac:dyDescent="0.25"/>
  <cols>
    <col min="1" max="1" width="4.7109375" style="13" customWidth="1"/>
    <col min="2" max="2" width="12.42578125" style="13" customWidth="1"/>
    <col min="3" max="3" width="35.140625" style="31" customWidth="1"/>
    <col min="4" max="4" width="21.28515625" style="32" customWidth="1"/>
    <col min="5" max="6" width="19.28515625" style="16" customWidth="1"/>
    <col min="7" max="7" width="17.42578125" style="16" customWidth="1"/>
    <col min="8" max="10" width="14.5703125" style="16" customWidth="1"/>
    <col min="11" max="11" width="16" style="16" customWidth="1"/>
    <col min="12" max="12" width="35.140625" style="31" customWidth="1"/>
    <col min="13" max="13" width="5.7109375" style="13" customWidth="1"/>
    <col min="14" max="15" width="16" style="16" customWidth="1"/>
    <col min="16" max="16" width="95.7109375" style="33" customWidth="1"/>
    <col min="17" max="17" width="21.85546875" style="31" customWidth="1"/>
    <col min="18" max="19" width="9.140625" style="77"/>
    <col min="20" max="20" width="46" style="77" customWidth="1"/>
  </cols>
  <sheetData>
    <row r="1" spans="1:20" ht="27.75" x14ac:dyDescent="0.4">
      <c r="A1" s="62" t="s">
        <v>53</v>
      </c>
      <c r="B1" s="30"/>
    </row>
    <row r="2" spans="1:20" x14ac:dyDescent="0.25">
      <c r="A2" s="31"/>
      <c r="B2" s="31"/>
    </row>
    <row r="3" spans="1:20" s="8" customFormat="1" ht="20.25" x14ac:dyDescent="0.3">
      <c r="A3" s="34" t="s">
        <v>0</v>
      </c>
      <c r="B3" s="34"/>
      <c r="C3" s="35"/>
      <c r="D3" s="36"/>
      <c r="E3" s="17"/>
      <c r="F3" s="69"/>
      <c r="G3" s="70"/>
      <c r="H3" s="71"/>
      <c r="I3" s="71"/>
      <c r="J3" s="71"/>
      <c r="K3" s="54"/>
      <c r="L3" s="35"/>
      <c r="M3" s="56"/>
      <c r="N3" s="54"/>
      <c r="O3" s="54"/>
      <c r="P3" s="37"/>
      <c r="Q3" s="35"/>
      <c r="R3" s="75" t="s">
        <v>141</v>
      </c>
      <c r="S3" s="75" t="s">
        <v>142</v>
      </c>
      <c r="T3" s="75" t="s">
        <v>143</v>
      </c>
    </row>
    <row r="4" spans="1:20" s="15" customFormat="1" ht="33" customHeight="1" x14ac:dyDescent="0.25">
      <c r="A4" s="38" t="s">
        <v>28</v>
      </c>
      <c r="B4" s="38" t="s">
        <v>73</v>
      </c>
      <c r="C4" s="38" t="s">
        <v>1</v>
      </c>
      <c r="D4" s="39" t="s">
        <v>52</v>
      </c>
      <c r="E4" s="38" t="s">
        <v>72</v>
      </c>
      <c r="F4" s="67" t="s">
        <v>55</v>
      </c>
      <c r="G4" s="68" t="s">
        <v>134</v>
      </c>
      <c r="H4" s="68" t="s">
        <v>77</v>
      </c>
      <c r="I4" s="68" t="s">
        <v>130</v>
      </c>
      <c r="J4" s="68" t="s">
        <v>133</v>
      </c>
      <c r="K4" s="38" t="s">
        <v>99</v>
      </c>
      <c r="L4" s="38" t="s">
        <v>1</v>
      </c>
      <c r="M4" s="38" t="s">
        <v>129</v>
      </c>
      <c r="N4" s="38" t="s">
        <v>114</v>
      </c>
      <c r="O4" s="38" t="s">
        <v>123</v>
      </c>
      <c r="P4" s="38" t="s">
        <v>95</v>
      </c>
      <c r="Q4" s="72" t="s">
        <v>1</v>
      </c>
      <c r="R4" s="76"/>
      <c r="S4" s="76"/>
      <c r="T4" s="76"/>
    </row>
    <row r="5" spans="1:20" s="1" customFormat="1" x14ac:dyDescent="0.25">
      <c r="A5" s="3">
        <v>1</v>
      </c>
      <c r="B5" s="3" t="s">
        <v>75</v>
      </c>
      <c r="C5" s="61" t="s">
        <v>45</v>
      </c>
      <c r="D5" s="5">
        <v>975</v>
      </c>
      <c r="E5" s="18">
        <v>40581</v>
      </c>
      <c r="F5" s="3" t="s">
        <v>66</v>
      </c>
      <c r="G5" s="3">
        <v>3</v>
      </c>
      <c r="H5" s="53">
        <v>100</v>
      </c>
      <c r="I5" s="53">
        <v>1</v>
      </c>
      <c r="J5" s="53">
        <v>1</v>
      </c>
      <c r="K5" s="27">
        <f t="shared" ref="K5:K30" si="0">SUM(D5/H5)</f>
        <v>9.75</v>
      </c>
      <c r="L5" s="61" t="s">
        <v>45</v>
      </c>
      <c r="M5" s="57">
        <v>10</v>
      </c>
      <c r="N5" s="27" t="s">
        <v>115</v>
      </c>
      <c r="O5" s="27" t="s">
        <v>125</v>
      </c>
      <c r="P5" s="40" t="s">
        <v>102</v>
      </c>
      <c r="Q5" s="4" t="s">
        <v>45</v>
      </c>
      <c r="R5" s="73" t="s">
        <v>146</v>
      </c>
      <c r="S5" s="73" t="s">
        <v>147</v>
      </c>
      <c r="T5" s="73" t="s">
        <v>145</v>
      </c>
    </row>
    <row r="6" spans="1:20" s="1" customFormat="1" x14ac:dyDescent="0.25">
      <c r="A6" s="3">
        <v>2</v>
      </c>
      <c r="B6" s="3" t="s">
        <v>75</v>
      </c>
      <c r="C6" s="61" t="s">
        <v>11</v>
      </c>
      <c r="D6" s="5">
        <v>1950</v>
      </c>
      <c r="E6" s="18">
        <v>39729</v>
      </c>
      <c r="F6" s="3" t="s">
        <v>61</v>
      </c>
      <c r="G6" s="3">
        <v>6</v>
      </c>
      <c r="H6" s="53">
        <v>100</v>
      </c>
      <c r="I6" s="53">
        <v>1</v>
      </c>
      <c r="J6" s="53">
        <v>1</v>
      </c>
      <c r="K6" s="27">
        <f t="shared" si="0"/>
        <v>19.5</v>
      </c>
      <c r="L6" s="61" t="s">
        <v>11</v>
      </c>
      <c r="M6" s="57">
        <v>10</v>
      </c>
      <c r="N6" s="27" t="s">
        <v>115</v>
      </c>
      <c r="O6" s="27" t="s">
        <v>125</v>
      </c>
      <c r="P6" s="40" t="s">
        <v>101</v>
      </c>
      <c r="Q6" s="4" t="s">
        <v>11</v>
      </c>
      <c r="R6" s="73" t="s">
        <v>148</v>
      </c>
      <c r="S6" s="73"/>
      <c r="T6" s="73"/>
    </row>
    <row r="7" spans="1:20" s="1" customFormat="1" x14ac:dyDescent="0.25">
      <c r="A7" s="3">
        <v>6</v>
      </c>
      <c r="B7" s="3" t="s">
        <v>75</v>
      </c>
      <c r="C7" s="61" t="s">
        <v>46</v>
      </c>
      <c r="D7" s="5">
        <v>200</v>
      </c>
      <c r="E7" s="65">
        <v>40821</v>
      </c>
      <c r="F7" s="9" t="s">
        <v>57</v>
      </c>
      <c r="G7" s="9">
        <v>0.5</v>
      </c>
      <c r="H7" s="53">
        <v>13</v>
      </c>
      <c r="I7" s="53">
        <v>1</v>
      </c>
      <c r="J7" s="53">
        <v>1</v>
      </c>
      <c r="K7" s="27">
        <f t="shared" si="0"/>
        <v>15.384615384615385</v>
      </c>
      <c r="L7" s="61" t="s">
        <v>46</v>
      </c>
      <c r="M7" s="57">
        <v>10</v>
      </c>
      <c r="N7" s="27" t="s">
        <v>115</v>
      </c>
      <c r="O7" s="27" t="s">
        <v>125</v>
      </c>
      <c r="P7" s="40" t="s">
        <v>100</v>
      </c>
      <c r="Q7" s="4" t="s">
        <v>46</v>
      </c>
      <c r="R7" s="73" t="s">
        <v>140</v>
      </c>
      <c r="S7" s="73"/>
      <c r="T7" s="73" t="s">
        <v>144</v>
      </c>
    </row>
    <row r="8" spans="1:20" s="1" customFormat="1" x14ac:dyDescent="0.25">
      <c r="A8" s="3">
        <v>7</v>
      </c>
      <c r="B8" s="3" t="s">
        <v>75</v>
      </c>
      <c r="C8" s="61" t="s">
        <v>33</v>
      </c>
      <c r="D8" s="5">
        <v>975</v>
      </c>
      <c r="E8" s="65">
        <v>40785</v>
      </c>
      <c r="F8" s="9" t="s">
        <v>57</v>
      </c>
      <c r="G8" s="9">
        <v>3</v>
      </c>
      <c r="H8" s="53">
        <v>175</v>
      </c>
      <c r="I8" s="53">
        <v>1</v>
      </c>
      <c r="J8" s="53">
        <v>1</v>
      </c>
      <c r="K8" s="27">
        <f t="shared" si="0"/>
        <v>5.5714285714285712</v>
      </c>
      <c r="L8" s="61" t="s">
        <v>33</v>
      </c>
      <c r="M8" s="57">
        <v>9</v>
      </c>
      <c r="N8" s="27" t="s">
        <v>116</v>
      </c>
      <c r="O8" s="27" t="s">
        <v>126</v>
      </c>
      <c r="P8" s="40" t="s">
        <v>102</v>
      </c>
      <c r="Q8" s="4" t="s">
        <v>33</v>
      </c>
      <c r="R8" s="73" t="s">
        <v>150</v>
      </c>
      <c r="S8" s="73" t="s">
        <v>151</v>
      </c>
      <c r="T8" s="73" t="s">
        <v>149</v>
      </c>
    </row>
    <row r="9" spans="1:20" s="1" customFormat="1" x14ac:dyDescent="0.25">
      <c r="A9" s="3">
        <v>8</v>
      </c>
      <c r="B9" s="3" t="s">
        <v>76</v>
      </c>
      <c r="C9" s="61" t="s">
        <v>94</v>
      </c>
      <c r="D9" s="5">
        <v>1733</v>
      </c>
      <c r="E9" s="65">
        <v>40951</v>
      </c>
      <c r="F9" s="9" t="s">
        <v>65</v>
      </c>
      <c r="G9" s="9">
        <v>5</v>
      </c>
      <c r="H9" s="53">
        <v>100</v>
      </c>
      <c r="I9" s="53">
        <v>1</v>
      </c>
      <c r="J9" s="53">
        <v>1</v>
      </c>
      <c r="K9" s="27">
        <f t="shared" si="0"/>
        <v>17.329999999999998</v>
      </c>
      <c r="L9" s="61" t="s">
        <v>94</v>
      </c>
      <c r="M9" s="57">
        <v>2</v>
      </c>
      <c r="N9" s="27" t="s">
        <v>117</v>
      </c>
      <c r="O9" s="27" t="s">
        <v>124</v>
      </c>
      <c r="P9" s="40" t="s">
        <v>98</v>
      </c>
      <c r="Q9" s="4" t="s">
        <v>94</v>
      </c>
      <c r="R9" s="73" t="s">
        <v>153</v>
      </c>
      <c r="S9" s="73" t="s">
        <v>154</v>
      </c>
      <c r="T9" s="73" t="s">
        <v>152</v>
      </c>
    </row>
    <row r="10" spans="1:20" s="1" customFormat="1" x14ac:dyDescent="0.25">
      <c r="A10" s="3">
        <v>13</v>
      </c>
      <c r="B10" s="3" t="s">
        <v>76</v>
      </c>
      <c r="C10" s="61" t="s">
        <v>47</v>
      </c>
      <c r="D10" s="5">
        <v>1387</v>
      </c>
      <c r="E10" s="65">
        <v>40575</v>
      </c>
      <c r="F10" s="9" t="s">
        <v>59</v>
      </c>
      <c r="G10" s="66">
        <v>4</v>
      </c>
      <c r="H10" s="53">
        <v>80</v>
      </c>
      <c r="I10" s="53">
        <v>1</v>
      </c>
      <c r="J10" s="53">
        <v>1</v>
      </c>
      <c r="K10" s="27">
        <f t="shared" si="0"/>
        <v>17.337499999999999</v>
      </c>
      <c r="L10" s="61" t="s">
        <v>47</v>
      </c>
      <c r="M10" s="57">
        <v>2</v>
      </c>
      <c r="N10" s="27" t="s">
        <v>117</v>
      </c>
      <c r="O10" s="27" t="s">
        <v>124</v>
      </c>
      <c r="P10" s="40" t="s">
        <v>97</v>
      </c>
      <c r="Q10" s="4" t="s">
        <v>47</v>
      </c>
      <c r="R10" s="73"/>
      <c r="S10" s="73"/>
      <c r="T10" s="73"/>
    </row>
    <row r="11" spans="1:20" s="1" customFormat="1" x14ac:dyDescent="0.25">
      <c r="A11" s="3">
        <v>14</v>
      </c>
      <c r="B11" s="3" t="s">
        <v>76</v>
      </c>
      <c r="C11" s="61" t="s">
        <v>49</v>
      </c>
      <c r="D11" s="5">
        <v>1248</v>
      </c>
      <c r="E11" s="65">
        <v>40613</v>
      </c>
      <c r="F11" s="9" t="s">
        <v>65</v>
      </c>
      <c r="G11" s="66">
        <v>4</v>
      </c>
      <c r="H11" s="53">
        <v>170</v>
      </c>
      <c r="I11" s="53">
        <v>1</v>
      </c>
      <c r="J11" s="53">
        <v>1</v>
      </c>
      <c r="K11" s="27">
        <f t="shared" si="0"/>
        <v>7.341176470588235</v>
      </c>
      <c r="L11" s="61" t="s">
        <v>49</v>
      </c>
      <c r="M11" s="57">
        <v>2</v>
      </c>
      <c r="N11" s="27" t="s">
        <v>117</v>
      </c>
      <c r="O11" s="27" t="s">
        <v>124</v>
      </c>
      <c r="P11" s="40" t="s">
        <v>110</v>
      </c>
      <c r="Q11" s="4" t="s">
        <v>49</v>
      </c>
      <c r="R11" s="73" t="s">
        <v>165</v>
      </c>
      <c r="S11" s="73" t="s">
        <v>166</v>
      </c>
      <c r="T11" s="73" t="s">
        <v>164</v>
      </c>
    </row>
    <row r="12" spans="1:20" s="1" customFormat="1" x14ac:dyDescent="0.25">
      <c r="A12" s="3">
        <v>20</v>
      </c>
      <c r="B12" s="3" t="s">
        <v>76</v>
      </c>
      <c r="C12" s="61" t="s">
        <v>54</v>
      </c>
      <c r="D12" s="5">
        <v>550.79999999999995</v>
      </c>
      <c r="E12" s="65">
        <v>40900</v>
      </c>
      <c r="F12" s="9" t="s">
        <v>61</v>
      </c>
      <c r="G12" s="66">
        <v>1.75</v>
      </c>
      <c r="H12" s="53">
        <v>37</v>
      </c>
      <c r="I12" s="53">
        <v>1</v>
      </c>
      <c r="J12" s="53">
        <v>1</v>
      </c>
      <c r="K12" s="27">
        <f t="shared" si="0"/>
        <v>14.886486486486485</v>
      </c>
      <c r="L12" s="61" t="s">
        <v>54</v>
      </c>
      <c r="M12" s="57">
        <v>12</v>
      </c>
      <c r="N12" s="27" t="s">
        <v>119</v>
      </c>
      <c r="O12" s="27" t="s">
        <v>122</v>
      </c>
      <c r="P12" s="40" t="s">
        <v>110</v>
      </c>
      <c r="Q12" s="4" t="s">
        <v>54</v>
      </c>
      <c r="R12" s="73" t="s">
        <v>162</v>
      </c>
      <c r="S12" s="73" t="s">
        <v>163</v>
      </c>
      <c r="T12" s="73" t="s">
        <v>161</v>
      </c>
    </row>
    <row r="13" spans="1:20" s="1" customFormat="1" x14ac:dyDescent="0.25">
      <c r="A13" s="3">
        <v>21</v>
      </c>
      <c r="B13" s="3" t="s">
        <v>76</v>
      </c>
      <c r="C13" s="61" t="s">
        <v>48</v>
      </c>
      <c r="D13" s="5">
        <v>2184</v>
      </c>
      <c r="E13" s="65">
        <v>40815</v>
      </c>
      <c r="F13" s="9" t="s">
        <v>64</v>
      </c>
      <c r="G13" s="66">
        <v>7</v>
      </c>
      <c r="H13" s="53">
        <v>172</v>
      </c>
      <c r="I13" s="53">
        <v>1</v>
      </c>
      <c r="J13" s="53">
        <v>1</v>
      </c>
      <c r="K13" s="27">
        <f t="shared" si="0"/>
        <v>12.697674418604651</v>
      </c>
      <c r="L13" s="61" t="s">
        <v>48</v>
      </c>
      <c r="M13" s="57">
        <v>10</v>
      </c>
      <c r="N13" s="27" t="s">
        <v>115</v>
      </c>
      <c r="O13" s="27" t="s">
        <v>125</v>
      </c>
      <c r="P13" s="40" t="s">
        <v>110</v>
      </c>
      <c r="Q13" s="4" t="s">
        <v>48</v>
      </c>
      <c r="R13" s="73" t="s">
        <v>156</v>
      </c>
      <c r="S13" s="73" t="s">
        <v>157</v>
      </c>
      <c r="T13" s="73" t="s">
        <v>155</v>
      </c>
    </row>
    <row r="14" spans="1:20" s="1" customFormat="1" x14ac:dyDescent="0.25">
      <c r="A14" s="3">
        <v>22</v>
      </c>
      <c r="B14" s="3" t="s">
        <v>76</v>
      </c>
      <c r="C14" s="61" t="s">
        <v>12</v>
      </c>
      <c r="D14" s="5">
        <v>552.96</v>
      </c>
      <c r="E14" s="65">
        <v>40567</v>
      </c>
      <c r="F14" s="9" t="s">
        <v>64</v>
      </c>
      <c r="G14" s="66">
        <v>2</v>
      </c>
      <c r="H14" s="53">
        <v>24</v>
      </c>
      <c r="I14" s="53">
        <v>1</v>
      </c>
      <c r="J14" s="53">
        <v>1</v>
      </c>
      <c r="K14" s="27">
        <f t="shared" si="0"/>
        <v>23.040000000000003</v>
      </c>
      <c r="L14" s="61" t="s">
        <v>12</v>
      </c>
      <c r="M14" s="57">
        <v>2</v>
      </c>
      <c r="N14" s="27" t="s">
        <v>117</v>
      </c>
      <c r="O14" s="27" t="s">
        <v>124</v>
      </c>
      <c r="P14" s="40" t="s">
        <v>96</v>
      </c>
      <c r="Q14" s="4" t="s">
        <v>12</v>
      </c>
      <c r="R14" s="73" t="s">
        <v>167</v>
      </c>
      <c r="S14" s="73"/>
      <c r="T14" s="73"/>
    </row>
    <row r="15" spans="1:20" s="1" customFormat="1" x14ac:dyDescent="0.25">
      <c r="A15" s="3">
        <v>23</v>
      </c>
      <c r="B15" s="3" t="s">
        <v>76</v>
      </c>
      <c r="C15" s="61" t="s">
        <v>69</v>
      </c>
      <c r="D15" s="5">
        <v>2806</v>
      </c>
      <c r="E15" s="65">
        <v>40940</v>
      </c>
      <c r="F15" s="9" t="s">
        <v>71</v>
      </c>
      <c r="G15" s="66">
        <v>8</v>
      </c>
      <c r="H15" s="53">
        <v>230</v>
      </c>
      <c r="I15" s="53">
        <v>1</v>
      </c>
      <c r="J15" s="53">
        <v>1</v>
      </c>
      <c r="K15" s="27">
        <f t="shared" si="0"/>
        <v>12.2</v>
      </c>
      <c r="L15" s="61" t="s">
        <v>69</v>
      </c>
      <c r="M15" s="57">
        <v>10</v>
      </c>
      <c r="N15" s="27" t="s">
        <v>118</v>
      </c>
      <c r="O15" s="27"/>
      <c r="P15" s="40" t="s">
        <v>110</v>
      </c>
      <c r="Q15" s="4" t="s">
        <v>69</v>
      </c>
      <c r="R15" s="73" t="s">
        <v>159</v>
      </c>
      <c r="S15" s="73" t="s">
        <v>160</v>
      </c>
      <c r="T15" s="73" t="s">
        <v>158</v>
      </c>
    </row>
    <row r="16" spans="1:20" s="1" customFormat="1" x14ac:dyDescent="0.25">
      <c r="A16" s="3">
        <v>4</v>
      </c>
      <c r="B16" s="3" t="s">
        <v>74</v>
      </c>
      <c r="C16" s="61" t="s">
        <v>82</v>
      </c>
      <c r="D16" s="5">
        <v>4098.3900000000003</v>
      </c>
      <c r="E16" s="65">
        <v>37895</v>
      </c>
      <c r="F16" s="9" t="s">
        <v>56</v>
      </c>
      <c r="G16" s="9">
        <v>15</v>
      </c>
      <c r="H16" s="53">
        <v>125</v>
      </c>
      <c r="I16" s="53">
        <v>2</v>
      </c>
      <c r="J16" s="53">
        <v>2</v>
      </c>
      <c r="K16" s="27">
        <f>SUM(D16/H16)</f>
        <v>32.787120000000002</v>
      </c>
      <c r="L16" s="61" t="s">
        <v>82</v>
      </c>
      <c r="M16" s="57">
        <v>10</v>
      </c>
      <c r="N16" s="27" t="s">
        <v>115</v>
      </c>
      <c r="O16" s="27" t="s">
        <v>125</v>
      </c>
      <c r="P16" s="40" t="s">
        <v>106</v>
      </c>
      <c r="Q16" s="4" t="s">
        <v>82</v>
      </c>
      <c r="R16" s="73" t="s">
        <v>168</v>
      </c>
      <c r="S16" s="73" t="s">
        <v>169</v>
      </c>
      <c r="T16" s="73" t="s">
        <v>170</v>
      </c>
    </row>
    <row r="17" spans="1:20" s="1" customFormat="1" x14ac:dyDescent="0.25">
      <c r="A17" s="3">
        <v>9</v>
      </c>
      <c r="B17" s="3" t="s">
        <v>74</v>
      </c>
      <c r="C17" s="61" t="s">
        <v>6</v>
      </c>
      <c r="D17" s="5">
        <v>975</v>
      </c>
      <c r="E17" s="65">
        <v>38726</v>
      </c>
      <c r="F17" s="9" t="s">
        <v>56</v>
      </c>
      <c r="G17" s="9">
        <v>3</v>
      </c>
      <c r="H17" s="53">
        <v>30</v>
      </c>
      <c r="I17" s="53">
        <v>1</v>
      </c>
      <c r="J17" s="53">
        <v>1</v>
      </c>
      <c r="K17" s="27">
        <f>SUM(D17/H17)</f>
        <v>32.5</v>
      </c>
      <c r="L17" s="61" t="s">
        <v>6</v>
      </c>
      <c r="M17" s="57">
        <v>2</v>
      </c>
      <c r="N17" s="27" t="s">
        <v>117</v>
      </c>
      <c r="O17" s="27" t="s">
        <v>124</v>
      </c>
      <c r="P17" s="40" t="s">
        <v>107</v>
      </c>
      <c r="Q17" s="4" t="s">
        <v>6</v>
      </c>
      <c r="R17" s="73" t="s">
        <v>171</v>
      </c>
      <c r="S17" s="73" t="s">
        <v>172</v>
      </c>
      <c r="T17" s="73" t="s">
        <v>173</v>
      </c>
    </row>
    <row r="18" spans="1:20" s="1" customFormat="1" x14ac:dyDescent="0.25">
      <c r="A18" s="3">
        <v>25</v>
      </c>
      <c r="B18" s="3" t="s">
        <v>74</v>
      </c>
      <c r="C18" s="61" t="s">
        <v>2</v>
      </c>
      <c r="D18" s="5">
        <v>2925</v>
      </c>
      <c r="E18" s="65">
        <v>39280</v>
      </c>
      <c r="F18" s="9" t="s">
        <v>56</v>
      </c>
      <c r="G18" s="9">
        <v>9</v>
      </c>
      <c r="H18" s="53">
        <v>90</v>
      </c>
      <c r="I18" s="53">
        <v>1</v>
      </c>
      <c r="J18" s="53">
        <v>1</v>
      </c>
      <c r="K18" s="27">
        <f>SUM(D18/H18)</f>
        <v>32.5</v>
      </c>
      <c r="L18" s="61" t="s">
        <v>2</v>
      </c>
      <c r="M18" s="57">
        <v>2</v>
      </c>
      <c r="N18" s="27" t="s">
        <v>117</v>
      </c>
      <c r="O18" s="27" t="s">
        <v>124</v>
      </c>
      <c r="P18" s="40" t="s">
        <v>109</v>
      </c>
      <c r="Q18" s="4" t="s">
        <v>2</v>
      </c>
      <c r="R18" s="73" t="s">
        <v>174</v>
      </c>
      <c r="S18" s="73" t="s">
        <v>175</v>
      </c>
      <c r="T18" s="73" t="s">
        <v>176</v>
      </c>
    </row>
    <row r="19" spans="1:20" s="1" customFormat="1" x14ac:dyDescent="0.25">
      <c r="A19" s="3">
        <v>17</v>
      </c>
      <c r="B19" s="3" t="s">
        <v>74</v>
      </c>
      <c r="C19" s="61" t="s">
        <v>7</v>
      </c>
      <c r="D19" s="5">
        <v>606.25</v>
      </c>
      <c r="E19" s="65">
        <v>39552</v>
      </c>
      <c r="F19" s="9" t="s">
        <v>56</v>
      </c>
      <c r="G19" s="9">
        <v>1.5</v>
      </c>
      <c r="H19" s="53">
        <v>30</v>
      </c>
      <c r="I19" s="53">
        <v>2</v>
      </c>
      <c r="J19" s="53">
        <v>2</v>
      </c>
      <c r="K19" s="27">
        <f>SUM(D19/H19)</f>
        <v>20.208333333333332</v>
      </c>
      <c r="L19" s="61" t="s">
        <v>7</v>
      </c>
      <c r="M19" s="57">
        <v>11</v>
      </c>
      <c r="N19" s="27" t="s">
        <v>120</v>
      </c>
      <c r="O19" s="27" t="s">
        <v>121</v>
      </c>
      <c r="P19" s="40" t="s">
        <v>105</v>
      </c>
      <c r="Q19" s="4" t="s">
        <v>7</v>
      </c>
      <c r="R19" s="73" t="s">
        <v>177</v>
      </c>
      <c r="S19" s="73" t="s">
        <v>178</v>
      </c>
      <c r="T19" s="73" t="s">
        <v>179</v>
      </c>
    </row>
    <row r="20" spans="1:20" s="1" customFormat="1" x14ac:dyDescent="0.25">
      <c r="A20" s="3">
        <v>15</v>
      </c>
      <c r="B20" s="3" t="s">
        <v>74</v>
      </c>
      <c r="C20" s="61" t="s">
        <v>93</v>
      </c>
      <c r="D20" s="5">
        <v>1300</v>
      </c>
      <c r="E20" s="65">
        <v>39955</v>
      </c>
      <c r="F20" s="9" t="s">
        <v>60</v>
      </c>
      <c r="G20" s="9">
        <v>4</v>
      </c>
      <c r="H20" s="53">
        <v>80</v>
      </c>
      <c r="I20" s="53">
        <v>1</v>
      </c>
      <c r="J20" s="53">
        <v>1</v>
      </c>
      <c r="K20" s="27">
        <f>SUM(D20/H20)</f>
        <v>16.25</v>
      </c>
      <c r="L20" s="61" t="s">
        <v>93</v>
      </c>
      <c r="M20" s="57">
        <v>6</v>
      </c>
      <c r="N20" s="27" t="s">
        <v>122</v>
      </c>
      <c r="O20" s="27" t="s">
        <v>119</v>
      </c>
      <c r="P20" s="40" t="s">
        <v>108</v>
      </c>
      <c r="Q20" s="4" t="s">
        <v>93</v>
      </c>
      <c r="R20" s="73" t="s">
        <v>180</v>
      </c>
      <c r="S20" s="73" t="s">
        <v>181</v>
      </c>
      <c r="T20" s="73" t="s">
        <v>182</v>
      </c>
    </row>
    <row r="21" spans="1:20" s="1" customFormat="1" x14ac:dyDescent="0.25">
      <c r="A21" s="3">
        <v>12</v>
      </c>
      <c r="B21" s="3" t="s">
        <v>74</v>
      </c>
      <c r="C21" s="61" t="s">
        <v>19</v>
      </c>
      <c r="D21" s="5">
        <v>300</v>
      </c>
      <c r="E21" s="65">
        <v>40078</v>
      </c>
      <c r="F21" s="9" t="s">
        <v>58</v>
      </c>
      <c r="G21" s="9">
        <v>1</v>
      </c>
      <c r="H21" s="53">
        <v>15</v>
      </c>
      <c r="I21" s="53">
        <v>1</v>
      </c>
      <c r="J21" s="53">
        <v>1</v>
      </c>
      <c r="K21" s="27">
        <f>SUM(D21/H21)</f>
        <v>20</v>
      </c>
      <c r="L21" s="61" t="s">
        <v>19</v>
      </c>
      <c r="M21" s="57">
        <v>11</v>
      </c>
      <c r="N21" s="27" t="s">
        <v>120</v>
      </c>
      <c r="O21" s="27" t="s">
        <v>121</v>
      </c>
      <c r="P21" s="40" t="s">
        <v>105</v>
      </c>
      <c r="Q21" s="4" t="s">
        <v>19</v>
      </c>
      <c r="R21" s="73" t="s">
        <v>183</v>
      </c>
      <c r="S21" s="73" t="s">
        <v>184</v>
      </c>
      <c r="T21" s="73" t="s">
        <v>185</v>
      </c>
    </row>
    <row r="22" spans="1:20" s="1" customFormat="1" x14ac:dyDescent="0.25">
      <c r="A22" s="3">
        <v>26</v>
      </c>
      <c r="B22" s="3" t="s">
        <v>74</v>
      </c>
      <c r="C22" s="61" t="s">
        <v>5</v>
      </c>
      <c r="D22" s="5">
        <v>2600</v>
      </c>
      <c r="E22" s="18">
        <v>40410</v>
      </c>
      <c r="F22" s="3" t="s">
        <v>56</v>
      </c>
      <c r="G22" s="3">
        <v>9</v>
      </c>
      <c r="H22" s="53">
        <v>300</v>
      </c>
      <c r="I22" s="53">
        <v>1</v>
      </c>
      <c r="J22" s="53">
        <v>1</v>
      </c>
      <c r="K22" s="27">
        <f>SUM(D22/H22)</f>
        <v>8.6666666666666661</v>
      </c>
      <c r="L22" s="61" t="s">
        <v>5</v>
      </c>
      <c r="M22" s="57">
        <v>11</v>
      </c>
      <c r="N22" s="27" t="s">
        <v>120</v>
      </c>
      <c r="O22" s="27" t="s">
        <v>121</v>
      </c>
      <c r="P22" s="40" t="s">
        <v>102</v>
      </c>
      <c r="Q22" s="4" t="s">
        <v>5</v>
      </c>
      <c r="R22" s="73" t="s">
        <v>186</v>
      </c>
      <c r="S22" s="73" t="s">
        <v>187</v>
      </c>
      <c r="T22" s="73" t="s">
        <v>188</v>
      </c>
    </row>
    <row r="23" spans="1:20" s="1" customFormat="1" x14ac:dyDescent="0.25">
      <c r="A23" s="3">
        <v>18</v>
      </c>
      <c r="B23" s="3" t="s">
        <v>74</v>
      </c>
      <c r="C23" s="61" t="s">
        <v>81</v>
      </c>
      <c r="D23" s="5">
        <v>2375</v>
      </c>
      <c r="E23" s="65">
        <v>40420</v>
      </c>
      <c r="F23" s="9" t="s">
        <v>61</v>
      </c>
      <c r="G23" s="9">
        <v>6</v>
      </c>
      <c r="H23" s="53">
        <v>125</v>
      </c>
      <c r="I23" s="53">
        <v>3</v>
      </c>
      <c r="J23" s="53">
        <v>2</v>
      </c>
      <c r="K23" s="27">
        <f>SUM(D23/H23)</f>
        <v>19</v>
      </c>
      <c r="L23" s="61" t="s">
        <v>81</v>
      </c>
      <c r="M23" s="57">
        <v>11</v>
      </c>
      <c r="N23" s="27" t="s">
        <v>120</v>
      </c>
      <c r="O23" s="27" t="s">
        <v>121</v>
      </c>
      <c r="P23" s="40" t="s">
        <v>108</v>
      </c>
      <c r="Q23" s="4" t="s">
        <v>81</v>
      </c>
      <c r="R23" s="74" t="s">
        <v>190</v>
      </c>
      <c r="S23" s="73" t="s">
        <v>189</v>
      </c>
      <c r="T23" s="74" t="s">
        <v>191</v>
      </c>
    </row>
    <row r="24" spans="1:20" s="1" customFormat="1" x14ac:dyDescent="0.25">
      <c r="A24" s="3">
        <v>24</v>
      </c>
      <c r="B24" s="3" t="s">
        <v>74</v>
      </c>
      <c r="C24" s="61" t="s">
        <v>206</v>
      </c>
      <c r="D24" s="5">
        <v>850</v>
      </c>
      <c r="E24" s="65">
        <v>40442</v>
      </c>
      <c r="F24" s="9" t="s">
        <v>63</v>
      </c>
      <c r="G24" s="9">
        <v>2.5</v>
      </c>
      <c r="H24" s="53">
        <v>30</v>
      </c>
      <c r="I24" s="53">
        <v>1</v>
      </c>
      <c r="J24" s="53">
        <v>1</v>
      </c>
      <c r="K24" s="27">
        <f>SUM(D24/H24)</f>
        <v>28.333333333333332</v>
      </c>
      <c r="L24" s="61" t="s">
        <v>206</v>
      </c>
      <c r="M24" s="57">
        <v>9</v>
      </c>
      <c r="N24" s="27" t="s">
        <v>116</v>
      </c>
      <c r="O24" s="27" t="s">
        <v>126</v>
      </c>
      <c r="P24" s="40" t="s">
        <v>111</v>
      </c>
      <c r="Q24" s="4" t="s">
        <v>206</v>
      </c>
      <c r="R24" s="73" t="s">
        <v>192</v>
      </c>
      <c r="S24" s="73" t="s">
        <v>193</v>
      </c>
      <c r="T24" s="73" t="s">
        <v>194</v>
      </c>
    </row>
    <row r="25" spans="1:20" s="1" customFormat="1" x14ac:dyDescent="0.25">
      <c r="A25" s="3">
        <v>3</v>
      </c>
      <c r="B25" s="3" t="s">
        <v>74</v>
      </c>
      <c r="C25" s="61" t="s">
        <v>67</v>
      </c>
      <c r="D25" s="5">
        <v>4827</v>
      </c>
      <c r="E25" s="18">
        <v>41000</v>
      </c>
      <c r="F25" s="3" t="s">
        <v>68</v>
      </c>
      <c r="G25" s="3">
        <v>12</v>
      </c>
      <c r="H25" s="53">
        <v>241</v>
      </c>
      <c r="I25" s="53">
        <v>18</v>
      </c>
      <c r="J25" s="53">
        <v>1</v>
      </c>
      <c r="K25" s="27">
        <f>SUM(D25/H25)</f>
        <v>20.029045643153527</v>
      </c>
      <c r="L25" s="61" t="s">
        <v>67</v>
      </c>
      <c r="M25" s="57">
        <v>6</v>
      </c>
      <c r="N25" s="27" t="s">
        <v>122</v>
      </c>
      <c r="O25" s="27" t="s">
        <v>119</v>
      </c>
      <c r="P25" s="40" t="s">
        <v>112</v>
      </c>
      <c r="Q25" s="4" t="s">
        <v>67</v>
      </c>
      <c r="R25" s="73" t="s">
        <v>196</v>
      </c>
      <c r="S25" s="73" t="s">
        <v>197</v>
      </c>
      <c r="T25" s="73" t="s">
        <v>195</v>
      </c>
    </row>
    <row r="26" spans="1:20" s="1" customFormat="1" x14ac:dyDescent="0.25">
      <c r="A26" s="3">
        <v>10</v>
      </c>
      <c r="B26" s="3" t="s">
        <v>74</v>
      </c>
      <c r="C26" s="61" t="s">
        <v>70</v>
      </c>
      <c r="D26" s="5">
        <v>920</v>
      </c>
      <c r="E26" s="65">
        <v>41000</v>
      </c>
      <c r="F26" s="9" t="s">
        <v>56</v>
      </c>
      <c r="G26" s="9">
        <v>3</v>
      </c>
      <c r="H26" s="53">
        <v>45</v>
      </c>
      <c r="I26" s="53">
        <v>1</v>
      </c>
      <c r="J26" s="53">
        <v>1</v>
      </c>
      <c r="K26" s="27">
        <f>SUM(D26/H26)</f>
        <v>20.444444444444443</v>
      </c>
      <c r="L26" s="61" t="s">
        <v>70</v>
      </c>
      <c r="M26" s="57">
        <v>5</v>
      </c>
      <c r="N26" s="27" t="s">
        <v>121</v>
      </c>
      <c r="O26" s="27" t="s">
        <v>120</v>
      </c>
      <c r="P26" s="40" t="s">
        <v>109</v>
      </c>
      <c r="Q26" s="4" t="s">
        <v>70</v>
      </c>
      <c r="R26" s="73" t="s">
        <v>198</v>
      </c>
      <c r="S26" s="73" t="s">
        <v>199</v>
      </c>
      <c r="T26" s="73" t="s">
        <v>200</v>
      </c>
    </row>
    <row r="27" spans="1:20" s="1" customFormat="1" x14ac:dyDescent="0.25">
      <c r="A27" s="3">
        <v>11</v>
      </c>
      <c r="B27" s="3" t="s">
        <v>74</v>
      </c>
      <c r="C27" s="61" t="s">
        <v>89</v>
      </c>
      <c r="D27" s="5">
        <v>1800</v>
      </c>
      <c r="E27" s="65">
        <v>41000</v>
      </c>
      <c r="F27" s="9" t="s">
        <v>88</v>
      </c>
      <c r="G27" s="9">
        <v>3</v>
      </c>
      <c r="H27" s="53">
        <v>51</v>
      </c>
      <c r="I27" s="53">
        <v>3</v>
      </c>
      <c r="J27" s="53">
        <v>3</v>
      </c>
      <c r="K27" s="27">
        <f>SUM(D27/H27)</f>
        <v>35.294117647058826</v>
      </c>
      <c r="L27" s="61" t="s">
        <v>89</v>
      </c>
      <c r="M27" s="57">
        <v>6</v>
      </c>
      <c r="N27" s="27" t="s">
        <v>122</v>
      </c>
      <c r="O27" s="27" t="s">
        <v>119</v>
      </c>
      <c r="P27" s="40" t="s">
        <v>105</v>
      </c>
      <c r="Q27" s="4" t="s">
        <v>89</v>
      </c>
      <c r="R27" s="73" t="s">
        <v>201</v>
      </c>
      <c r="S27" s="73" t="s">
        <v>202</v>
      </c>
      <c r="T27" s="73" t="s">
        <v>203</v>
      </c>
    </row>
    <row r="28" spans="1:20" s="1" customFormat="1" x14ac:dyDescent="0.25">
      <c r="A28" s="3">
        <v>16</v>
      </c>
      <c r="B28" s="3" t="s">
        <v>74</v>
      </c>
      <c r="C28" s="61" t="s">
        <v>127</v>
      </c>
      <c r="D28" s="5">
        <v>1197</v>
      </c>
      <c r="E28" s="65">
        <v>41153</v>
      </c>
      <c r="F28" s="9" t="s">
        <v>56</v>
      </c>
      <c r="G28" s="66">
        <v>4</v>
      </c>
      <c r="H28" s="53">
        <v>106</v>
      </c>
      <c r="I28" s="53">
        <v>8</v>
      </c>
      <c r="J28" s="53">
        <v>10</v>
      </c>
      <c r="K28" s="27">
        <f>SUM(D28/H28)</f>
        <v>11.29245283018868</v>
      </c>
      <c r="L28" s="61" t="s">
        <v>127</v>
      </c>
      <c r="M28" s="57">
        <v>9</v>
      </c>
      <c r="N28" s="27" t="s">
        <v>116</v>
      </c>
      <c r="O28" s="27" t="s">
        <v>126</v>
      </c>
      <c r="P28" s="40" t="s">
        <v>128</v>
      </c>
      <c r="Q28" s="4" t="s">
        <v>127</v>
      </c>
      <c r="R28" s="73" t="s">
        <v>192</v>
      </c>
      <c r="S28" s="73" t="s">
        <v>204</v>
      </c>
      <c r="T28" s="73" t="s">
        <v>205</v>
      </c>
    </row>
    <row r="29" spans="1:20" s="1" customFormat="1" x14ac:dyDescent="0.25">
      <c r="A29" s="3">
        <v>19</v>
      </c>
      <c r="B29" s="3" t="s">
        <v>74</v>
      </c>
      <c r="C29" s="61" t="s">
        <v>138</v>
      </c>
      <c r="D29" s="5">
        <v>2400</v>
      </c>
      <c r="E29" s="65">
        <v>41259</v>
      </c>
      <c r="F29" s="9" t="s">
        <v>132</v>
      </c>
      <c r="G29" s="9">
        <v>6</v>
      </c>
      <c r="H29" s="53">
        <v>150</v>
      </c>
      <c r="I29" s="53">
        <v>2</v>
      </c>
      <c r="J29" s="53">
        <v>1</v>
      </c>
      <c r="K29" s="27">
        <f>SUM(D29/H29)</f>
        <v>16</v>
      </c>
      <c r="L29" s="61" t="s">
        <v>138</v>
      </c>
      <c r="M29" s="57">
        <v>12</v>
      </c>
      <c r="N29" s="3" t="s">
        <v>119</v>
      </c>
      <c r="O29" s="3" t="s">
        <v>137</v>
      </c>
      <c r="P29" s="40" t="s">
        <v>139</v>
      </c>
      <c r="Q29" s="78" t="s">
        <v>138</v>
      </c>
      <c r="R29" s="77"/>
      <c r="S29" s="77"/>
      <c r="T29" s="77"/>
    </row>
    <row r="30" spans="1:20" s="1" customFormat="1" x14ac:dyDescent="0.25">
      <c r="A30" s="3">
        <v>5</v>
      </c>
      <c r="B30" s="3" t="s">
        <v>74</v>
      </c>
      <c r="C30" s="61" t="s">
        <v>131</v>
      </c>
      <c r="D30" s="5">
        <v>4800</v>
      </c>
      <c r="E30" s="65">
        <v>41275</v>
      </c>
      <c r="F30" s="9" t="s">
        <v>56</v>
      </c>
      <c r="G30" s="66">
        <v>15</v>
      </c>
      <c r="H30" s="53">
        <v>329</v>
      </c>
      <c r="I30" s="53">
        <v>15</v>
      </c>
      <c r="J30" s="53">
        <v>12</v>
      </c>
      <c r="K30" s="27">
        <f>SUM(D30/H30)</f>
        <v>14.589665653495441</v>
      </c>
      <c r="L30" s="61" t="s">
        <v>131</v>
      </c>
      <c r="M30" s="57">
        <v>1</v>
      </c>
      <c r="N30" s="27" t="s">
        <v>136</v>
      </c>
      <c r="O30" s="27" t="s">
        <v>137</v>
      </c>
      <c r="P30" s="40" t="s">
        <v>135</v>
      </c>
      <c r="Q30" s="4" t="s">
        <v>131</v>
      </c>
      <c r="R30" s="77"/>
      <c r="S30" s="77"/>
      <c r="T30" s="77"/>
    </row>
    <row r="31" spans="1:20" s="1" customFormat="1" x14ac:dyDescent="0.25">
      <c r="A31" s="3"/>
      <c r="B31" s="3"/>
      <c r="C31" s="61"/>
      <c r="D31" s="5"/>
      <c r="E31" s="18"/>
      <c r="F31" s="3"/>
      <c r="G31" s="3"/>
      <c r="H31" s="53"/>
      <c r="I31" s="53"/>
      <c r="J31" s="53"/>
      <c r="K31" s="27"/>
      <c r="L31" s="61"/>
      <c r="M31" s="57"/>
      <c r="N31" s="27"/>
      <c r="O31" s="27"/>
      <c r="P31" s="40"/>
      <c r="Q31" s="4"/>
      <c r="R31" s="77"/>
      <c r="S31" s="77"/>
      <c r="T31" s="77"/>
    </row>
    <row r="32" spans="1:20" s="1" customFormat="1" x14ac:dyDescent="0.25">
      <c r="A32" s="3"/>
      <c r="B32" s="3"/>
      <c r="C32" s="61"/>
      <c r="D32" s="5"/>
      <c r="E32" s="18"/>
      <c r="F32" s="3"/>
      <c r="G32" s="3"/>
      <c r="H32" s="53"/>
      <c r="I32" s="53"/>
      <c r="J32" s="53"/>
      <c r="K32" s="27"/>
      <c r="L32" s="61"/>
      <c r="M32" s="57"/>
      <c r="N32" s="27"/>
      <c r="O32" s="27"/>
      <c r="P32" s="40"/>
      <c r="Q32" s="4"/>
      <c r="R32" s="77"/>
      <c r="S32" s="77"/>
      <c r="T32" s="77"/>
    </row>
    <row r="33" spans="1:20" s="1" customFormat="1" x14ac:dyDescent="0.25">
      <c r="A33" s="3"/>
      <c r="B33" s="3"/>
      <c r="C33" s="61"/>
      <c r="D33" s="5"/>
      <c r="E33" s="18"/>
      <c r="F33" s="3"/>
      <c r="G33" s="3"/>
      <c r="H33" s="53"/>
      <c r="I33" s="53"/>
      <c r="J33" s="53"/>
      <c r="K33" s="27"/>
      <c r="L33" s="61"/>
      <c r="M33" s="57"/>
      <c r="N33" s="27"/>
      <c r="O33" s="27"/>
      <c r="P33" s="40"/>
      <c r="Q33" s="4"/>
      <c r="R33" s="77"/>
      <c r="S33" s="77"/>
      <c r="T33" s="77"/>
    </row>
    <row r="34" spans="1:20" s="1" customFormat="1" x14ac:dyDescent="0.25">
      <c r="A34" s="3"/>
      <c r="B34" s="3"/>
      <c r="C34" s="61"/>
      <c r="D34" s="5"/>
      <c r="E34" s="18"/>
      <c r="F34" s="3"/>
      <c r="G34" s="3"/>
      <c r="H34" s="53"/>
      <c r="I34" s="53"/>
      <c r="J34" s="53"/>
      <c r="K34" s="27"/>
      <c r="L34" s="61"/>
      <c r="M34" s="57"/>
      <c r="N34" s="27"/>
      <c r="O34" s="27"/>
      <c r="P34" s="40"/>
      <c r="Q34" s="4"/>
      <c r="R34" s="77"/>
      <c r="S34" s="77"/>
      <c r="T34" s="77"/>
    </row>
    <row r="35" spans="1:20" s="1" customFormat="1" x14ac:dyDescent="0.25">
      <c r="A35" s="3"/>
      <c r="B35" s="3"/>
      <c r="C35" s="61"/>
      <c r="D35" s="5"/>
      <c r="E35" s="18"/>
      <c r="F35" s="3"/>
      <c r="G35" s="3"/>
      <c r="H35" s="53"/>
      <c r="I35" s="53"/>
      <c r="J35" s="53"/>
      <c r="K35" s="27"/>
      <c r="L35" s="61"/>
      <c r="M35" s="57"/>
      <c r="N35" s="27"/>
      <c r="O35" s="27"/>
      <c r="P35" s="40"/>
      <c r="Q35" s="4"/>
      <c r="R35" s="77"/>
      <c r="S35" s="77"/>
      <c r="T35" s="77"/>
    </row>
    <row r="36" spans="1:20" s="1" customFormat="1" x14ac:dyDescent="0.25">
      <c r="A36" s="3"/>
      <c r="B36" s="3"/>
      <c r="C36" s="61"/>
      <c r="D36" s="5"/>
      <c r="E36" s="18"/>
      <c r="F36" s="3"/>
      <c r="G36" s="3"/>
      <c r="H36" s="53"/>
      <c r="I36" s="53"/>
      <c r="J36" s="53"/>
      <c r="K36" s="27"/>
      <c r="L36" s="61"/>
      <c r="M36" s="57"/>
      <c r="N36" s="27"/>
      <c r="O36" s="27"/>
      <c r="P36" s="40"/>
      <c r="Q36" s="4"/>
      <c r="R36" s="77"/>
      <c r="S36" s="77"/>
      <c r="T36" s="77"/>
    </row>
    <row r="37" spans="1:20" s="1" customFormat="1" x14ac:dyDescent="0.25">
      <c r="A37" s="3"/>
      <c r="B37" s="3"/>
      <c r="C37" s="61"/>
      <c r="D37" s="5"/>
      <c r="E37" s="18"/>
      <c r="F37" s="3"/>
      <c r="G37" s="3"/>
      <c r="H37" s="53"/>
      <c r="I37" s="53"/>
      <c r="J37" s="53"/>
      <c r="K37" s="27"/>
      <c r="L37" s="61"/>
      <c r="M37" s="57"/>
      <c r="N37" s="27"/>
      <c r="O37" s="27"/>
      <c r="P37" s="40"/>
      <c r="Q37" s="4"/>
      <c r="R37" s="77"/>
      <c r="S37" s="77"/>
      <c r="T37" s="77"/>
    </row>
    <row r="38" spans="1:20" s="1" customFormat="1" x14ac:dyDescent="0.25">
      <c r="A38" s="3"/>
      <c r="B38" s="3"/>
      <c r="C38" s="61"/>
      <c r="D38" s="5"/>
      <c r="E38" s="18"/>
      <c r="F38" s="3"/>
      <c r="G38" s="3"/>
      <c r="H38" s="53"/>
      <c r="I38" s="53"/>
      <c r="J38" s="53"/>
      <c r="K38" s="27"/>
      <c r="L38" s="61"/>
      <c r="M38" s="57"/>
      <c r="N38" s="27"/>
      <c r="O38" s="27"/>
      <c r="P38" s="40"/>
      <c r="Q38" s="4"/>
      <c r="R38" s="77"/>
      <c r="S38" s="77"/>
      <c r="T38" s="77"/>
    </row>
    <row r="39" spans="1:20" s="1" customFormat="1" x14ac:dyDescent="0.25">
      <c r="A39" s="3"/>
      <c r="B39" s="3"/>
      <c r="C39" s="61"/>
      <c r="D39" s="5"/>
      <c r="E39" s="18"/>
      <c r="F39" s="3"/>
      <c r="G39" s="3"/>
      <c r="H39" s="53"/>
      <c r="I39" s="53"/>
      <c r="J39" s="53"/>
      <c r="K39" s="27"/>
      <c r="L39" s="61"/>
      <c r="M39" s="57"/>
      <c r="N39" s="27"/>
      <c r="O39" s="27"/>
      <c r="P39" s="40"/>
      <c r="Q39" s="4"/>
      <c r="R39" s="77"/>
      <c r="S39" s="77"/>
      <c r="T39" s="77"/>
    </row>
    <row r="40" spans="1:20" s="1" customFormat="1" ht="18" x14ac:dyDescent="0.25">
      <c r="A40" s="3"/>
      <c r="B40" s="23"/>
      <c r="C40" s="24" t="s">
        <v>85</v>
      </c>
      <c r="D40" s="42">
        <f>SUM(D5:D39)</f>
        <v>46535.399999999994</v>
      </c>
      <c r="E40" s="20"/>
      <c r="F40" s="21" t="s">
        <v>86</v>
      </c>
      <c r="G40" s="20">
        <f>SUM(G5:G39)</f>
        <v>138.25</v>
      </c>
      <c r="H40" s="20">
        <f>SUM(H5:H39)</f>
        <v>2948</v>
      </c>
      <c r="I40" s="20">
        <f t="shared" ref="I40:K40" si="1">SUM(I5:I39)</f>
        <v>71</v>
      </c>
      <c r="J40" s="20">
        <f t="shared" si="1"/>
        <v>51</v>
      </c>
      <c r="K40" s="63">
        <f t="shared" si="1"/>
        <v>482.93406088339759</v>
      </c>
      <c r="L40" s="24"/>
      <c r="M40" s="58"/>
      <c r="N40" s="28"/>
      <c r="O40" s="28"/>
      <c r="P40" s="43"/>
      <c r="Q40" s="79"/>
      <c r="R40" s="77"/>
      <c r="S40" s="77"/>
      <c r="T40" s="77"/>
    </row>
    <row r="41" spans="1:20" s="1" customFormat="1" ht="18" x14ac:dyDescent="0.25">
      <c r="A41" s="3"/>
      <c r="B41" s="23"/>
      <c r="C41" s="25" t="s">
        <v>84</v>
      </c>
      <c r="D41" s="42">
        <f>SUM(D40/26)</f>
        <v>1789.8230769230768</v>
      </c>
      <c r="E41" s="20"/>
      <c r="F41" s="21" t="s">
        <v>87</v>
      </c>
      <c r="G41" s="21"/>
      <c r="H41" s="22">
        <f>SUM(H40/26)</f>
        <v>113.38461538461539</v>
      </c>
      <c r="I41" s="22"/>
      <c r="J41" s="22"/>
      <c r="K41" s="29">
        <f>SUM(K40/26)</f>
        <v>18.574386957053754</v>
      </c>
      <c r="L41" s="25"/>
      <c r="M41" s="59"/>
      <c r="N41" s="29"/>
      <c r="O41" s="29"/>
      <c r="P41" s="43"/>
      <c r="Q41" s="80"/>
      <c r="R41" s="77"/>
      <c r="S41" s="77"/>
      <c r="T41" s="77"/>
    </row>
    <row r="42" spans="1:20" s="1" customFormat="1" ht="18" x14ac:dyDescent="0.25">
      <c r="A42" s="3"/>
      <c r="B42" s="23"/>
      <c r="C42" s="24" t="s">
        <v>83</v>
      </c>
      <c r="D42" s="44">
        <f>SUM(D41*12)</f>
        <v>21477.876923076921</v>
      </c>
      <c r="E42" s="19"/>
      <c r="F42" s="19"/>
      <c r="G42" s="19"/>
      <c r="H42" s="19"/>
      <c r="I42" s="19"/>
      <c r="J42" s="19"/>
      <c r="K42" s="19"/>
      <c r="L42" s="24"/>
      <c r="M42" s="60"/>
      <c r="N42" s="19"/>
      <c r="O42" s="19"/>
      <c r="P42" s="45"/>
      <c r="Q42" s="79"/>
      <c r="R42" s="77"/>
      <c r="S42" s="77"/>
      <c r="T42" s="77"/>
    </row>
    <row r="43" spans="1:20" s="1" customFormat="1" x14ac:dyDescent="0.25">
      <c r="A43" s="2"/>
      <c r="B43" s="2"/>
      <c r="C43" s="14"/>
      <c r="D43" s="46"/>
      <c r="E43" s="16"/>
      <c r="F43" s="16"/>
      <c r="G43" s="16"/>
      <c r="H43" s="16"/>
      <c r="I43" s="16"/>
      <c r="J43" s="16"/>
      <c r="K43" s="16"/>
      <c r="L43" s="14"/>
      <c r="M43" s="2"/>
      <c r="N43" s="16"/>
      <c r="O43" s="16"/>
      <c r="P43" s="33"/>
      <c r="Q43" s="81"/>
      <c r="R43" s="77"/>
      <c r="S43" s="77"/>
      <c r="T43" s="77"/>
    </row>
    <row r="44" spans="1:20" s="1" customFormat="1" x14ac:dyDescent="0.25">
      <c r="A44" s="2"/>
      <c r="B44" s="2"/>
      <c r="C44" s="47"/>
      <c r="D44" s="46"/>
      <c r="E44" s="26"/>
      <c r="F44" s="16"/>
      <c r="G44" s="16"/>
      <c r="H44" s="16"/>
      <c r="I44" s="16"/>
      <c r="J44" s="16"/>
      <c r="K44" s="16"/>
      <c r="L44" s="47"/>
      <c r="M44" s="2"/>
      <c r="N44" s="16"/>
      <c r="O44" s="16"/>
      <c r="P44" s="33"/>
      <c r="Q44" s="51"/>
      <c r="R44" s="77"/>
      <c r="S44" s="77"/>
      <c r="T44" s="77"/>
    </row>
    <row r="45" spans="1:20" s="1" customFormat="1" ht="18" x14ac:dyDescent="0.25">
      <c r="A45" s="48" t="s">
        <v>13</v>
      </c>
      <c r="B45" s="48"/>
      <c r="C45" s="47"/>
      <c r="D45" s="46"/>
      <c r="E45" s="16"/>
      <c r="F45" s="16"/>
      <c r="G45" s="16"/>
      <c r="H45" s="16"/>
      <c r="I45" s="16"/>
      <c r="J45" s="16"/>
      <c r="K45" s="16"/>
      <c r="L45" s="47"/>
      <c r="M45" s="2"/>
      <c r="N45" s="16"/>
      <c r="O45" s="16"/>
      <c r="P45" s="33"/>
      <c r="Q45" s="51"/>
      <c r="R45" s="77"/>
      <c r="S45" s="77"/>
      <c r="T45" s="77"/>
    </row>
    <row r="46" spans="1:20" s="1" customFormat="1" x14ac:dyDescent="0.25">
      <c r="A46" s="9">
        <v>1</v>
      </c>
      <c r="B46" s="9" t="s">
        <v>113</v>
      </c>
      <c r="C46" s="4" t="s">
        <v>10</v>
      </c>
      <c r="D46" s="5">
        <v>300</v>
      </c>
      <c r="E46" s="55"/>
      <c r="F46" s="55"/>
      <c r="G46" s="55"/>
      <c r="H46" s="55"/>
      <c r="I46" s="55"/>
      <c r="J46" s="55"/>
      <c r="K46" s="55"/>
      <c r="L46" s="64"/>
      <c r="M46" s="64"/>
      <c r="N46" s="64"/>
      <c r="O46" s="64"/>
      <c r="P46" s="64"/>
      <c r="Q46" s="82"/>
      <c r="R46" s="77"/>
      <c r="S46" s="77"/>
      <c r="T46" s="77"/>
    </row>
    <row r="47" spans="1:20" s="1" customFormat="1" x14ac:dyDescent="0.25">
      <c r="A47" s="9">
        <v>2</v>
      </c>
      <c r="B47" s="9" t="s">
        <v>76</v>
      </c>
      <c r="C47" s="4" t="s">
        <v>4</v>
      </c>
      <c r="D47" s="5">
        <v>487.5</v>
      </c>
      <c r="E47" s="55"/>
      <c r="F47" s="55"/>
      <c r="G47" s="55"/>
      <c r="H47" s="55">
        <v>9</v>
      </c>
      <c r="I47" s="55"/>
      <c r="J47" s="55"/>
      <c r="K47" s="55"/>
      <c r="L47" s="64"/>
      <c r="M47" s="64"/>
      <c r="N47" s="64"/>
      <c r="O47" s="64"/>
      <c r="P47" s="64"/>
      <c r="Q47" s="82"/>
      <c r="R47" s="77"/>
      <c r="S47" s="77"/>
      <c r="T47" s="77"/>
    </row>
    <row r="48" spans="1:20" s="1" customFormat="1" x14ac:dyDescent="0.25">
      <c r="A48" s="9">
        <v>3</v>
      </c>
      <c r="B48" s="9" t="s">
        <v>113</v>
      </c>
      <c r="C48" s="4" t="s">
        <v>51</v>
      </c>
      <c r="D48" s="5">
        <v>630</v>
      </c>
      <c r="E48" s="55"/>
      <c r="F48" s="55"/>
      <c r="G48" s="55"/>
      <c r="H48" s="55">
        <v>20</v>
      </c>
      <c r="I48" s="55"/>
      <c r="J48" s="55"/>
      <c r="K48" s="55"/>
      <c r="L48" s="64"/>
      <c r="M48" s="64"/>
      <c r="N48" s="64"/>
      <c r="O48" s="64"/>
      <c r="P48" s="64"/>
      <c r="Q48" s="82"/>
      <c r="R48" s="77"/>
      <c r="S48" s="77"/>
      <c r="T48" s="77"/>
    </row>
    <row r="49" spans="1:20" s="1" customFormat="1" x14ac:dyDescent="0.25">
      <c r="A49" s="9">
        <v>4</v>
      </c>
      <c r="B49" s="9" t="s">
        <v>76</v>
      </c>
      <c r="C49" s="4" t="s">
        <v>9</v>
      </c>
      <c r="D49" s="5">
        <v>648</v>
      </c>
      <c r="E49" s="65">
        <v>40271</v>
      </c>
      <c r="F49" s="9" t="s">
        <v>64</v>
      </c>
      <c r="G49" s="66" t="s">
        <v>90</v>
      </c>
      <c r="H49" s="9">
        <v>40</v>
      </c>
      <c r="I49" s="9"/>
      <c r="J49" s="9"/>
      <c r="K49" s="27">
        <f>SUM(D49/H49)</f>
        <v>16.2</v>
      </c>
      <c r="L49" s="64"/>
      <c r="M49" s="64"/>
      <c r="N49" s="64"/>
      <c r="O49" s="64"/>
      <c r="P49" s="64"/>
      <c r="Q49" s="82"/>
      <c r="R49" s="77"/>
      <c r="S49" s="77"/>
      <c r="T49" s="77"/>
    </row>
    <row r="50" spans="1:20" s="1" customFormat="1" x14ac:dyDescent="0.25">
      <c r="A50" s="9">
        <v>5</v>
      </c>
      <c r="B50" s="9" t="s">
        <v>74</v>
      </c>
      <c r="C50" s="4" t="s">
        <v>8</v>
      </c>
      <c r="D50" s="5">
        <v>1205</v>
      </c>
      <c r="E50" s="55"/>
      <c r="F50" s="55"/>
      <c r="G50" s="55"/>
      <c r="H50" s="55">
        <v>50</v>
      </c>
      <c r="I50" s="55"/>
      <c r="J50" s="55"/>
      <c r="K50" s="55"/>
      <c r="L50" s="64"/>
      <c r="M50" s="64"/>
      <c r="N50" s="64"/>
      <c r="O50" s="64"/>
      <c r="P50" s="64"/>
      <c r="Q50" s="82"/>
      <c r="R50" s="77"/>
      <c r="S50" s="77"/>
      <c r="T50" s="77"/>
    </row>
    <row r="51" spans="1:20" s="1" customFormat="1" x14ac:dyDescent="0.25">
      <c r="A51" s="9">
        <v>6</v>
      </c>
      <c r="B51" s="9" t="s">
        <v>74</v>
      </c>
      <c r="C51" s="4" t="s">
        <v>43</v>
      </c>
      <c r="D51" s="5">
        <v>1250</v>
      </c>
      <c r="E51" s="55"/>
      <c r="F51" s="55"/>
      <c r="G51" s="55"/>
      <c r="H51" s="55">
        <v>80</v>
      </c>
      <c r="I51" s="55"/>
      <c r="J51" s="55"/>
      <c r="K51" s="55"/>
      <c r="L51" s="64"/>
      <c r="M51" s="64"/>
      <c r="N51" s="64"/>
      <c r="O51" s="64"/>
      <c r="P51" s="64"/>
      <c r="Q51" s="82"/>
      <c r="R51" s="77"/>
      <c r="S51" s="77"/>
      <c r="T51" s="77"/>
    </row>
    <row r="52" spans="1:20" s="1" customFormat="1" x14ac:dyDescent="0.25">
      <c r="A52" s="9">
        <v>7</v>
      </c>
      <c r="B52" s="9" t="s">
        <v>74</v>
      </c>
      <c r="C52" s="10" t="s">
        <v>14</v>
      </c>
      <c r="D52" s="11">
        <v>2925</v>
      </c>
      <c r="E52" s="55"/>
      <c r="F52" s="55"/>
      <c r="G52" s="55"/>
      <c r="H52" s="55">
        <v>80</v>
      </c>
      <c r="I52" s="55"/>
      <c r="J52" s="55"/>
      <c r="K52" s="55"/>
      <c r="L52" s="64"/>
      <c r="M52" s="64"/>
      <c r="N52" s="64"/>
      <c r="O52" s="64"/>
      <c r="P52" s="64"/>
      <c r="Q52" s="82"/>
      <c r="R52" s="77"/>
      <c r="S52" s="77"/>
      <c r="T52" s="77"/>
    </row>
    <row r="53" spans="1:20" s="1" customFormat="1" x14ac:dyDescent="0.25">
      <c r="A53" s="9">
        <v>8</v>
      </c>
      <c r="B53" s="9" t="s">
        <v>74</v>
      </c>
      <c r="C53" s="10" t="s">
        <v>16</v>
      </c>
      <c r="D53" s="11">
        <v>2925</v>
      </c>
      <c r="E53" s="55"/>
      <c r="F53" s="55"/>
      <c r="G53" s="55"/>
      <c r="H53" s="55">
        <v>120</v>
      </c>
      <c r="I53" s="55"/>
      <c r="J53" s="55"/>
      <c r="K53" s="55"/>
      <c r="L53" s="64"/>
      <c r="M53" s="64"/>
      <c r="N53" s="64"/>
      <c r="O53" s="64"/>
      <c r="P53" s="64"/>
      <c r="Q53" s="82"/>
      <c r="R53" s="77"/>
      <c r="S53" s="77"/>
      <c r="T53" s="77"/>
    </row>
    <row r="54" spans="1:20" s="1" customFormat="1" x14ac:dyDescent="0.25">
      <c r="A54" s="9">
        <v>9</v>
      </c>
      <c r="B54" s="9" t="s">
        <v>74</v>
      </c>
      <c r="C54" s="10" t="s">
        <v>15</v>
      </c>
      <c r="D54" s="11">
        <v>3750</v>
      </c>
      <c r="E54" s="55"/>
      <c r="F54" s="55"/>
      <c r="G54" s="55"/>
      <c r="H54" s="55">
        <v>400</v>
      </c>
      <c r="I54" s="55"/>
      <c r="J54" s="55"/>
      <c r="K54" s="55"/>
      <c r="L54" s="64"/>
      <c r="M54" s="64"/>
      <c r="N54" s="64"/>
      <c r="O54" s="64"/>
      <c r="P54" s="64"/>
      <c r="Q54" s="82"/>
      <c r="R54" s="77"/>
      <c r="S54" s="77"/>
      <c r="T54" s="77"/>
    </row>
    <row r="55" spans="1:20" s="1" customFormat="1" x14ac:dyDescent="0.25">
      <c r="A55" s="9">
        <v>10</v>
      </c>
      <c r="B55" s="9" t="s">
        <v>74</v>
      </c>
      <c r="C55" s="10" t="s">
        <v>17</v>
      </c>
      <c r="D55" s="11">
        <v>3900</v>
      </c>
      <c r="E55" s="55"/>
      <c r="F55" s="55"/>
      <c r="G55" s="55"/>
      <c r="H55" s="55">
        <v>440</v>
      </c>
      <c r="I55" s="55"/>
      <c r="J55" s="55"/>
      <c r="K55" s="55"/>
      <c r="L55" s="64"/>
      <c r="M55" s="64"/>
      <c r="N55" s="64"/>
      <c r="O55" s="64"/>
      <c r="P55" s="64"/>
      <c r="Q55" s="82"/>
      <c r="R55" s="77"/>
      <c r="S55" s="77"/>
      <c r="T55" s="77"/>
    </row>
    <row r="56" spans="1:20" s="1" customFormat="1" x14ac:dyDescent="0.25">
      <c r="A56" s="3">
        <v>26</v>
      </c>
      <c r="B56" s="3" t="s">
        <v>74</v>
      </c>
      <c r="C56" s="61" t="s">
        <v>80</v>
      </c>
      <c r="D56" s="5">
        <v>4300</v>
      </c>
      <c r="E56" s="18">
        <v>40391</v>
      </c>
      <c r="F56" s="3" t="s">
        <v>62</v>
      </c>
      <c r="G56" s="3" t="s">
        <v>91</v>
      </c>
      <c r="H56" s="53">
        <v>465</v>
      </c>
      <c r="I56" s="53">
        <v>3</v>
      </c>
      <c r="J56" s="53"/>
      <c r="K56" s="27">
        <f>SUM(D56/H56)</f>
        <v>9.2473118279569899</v>
      </c>
      <c r="L56" s="61" t="s">
        <v>80</v>
      </c>
      <c r="M56" s="57">
        <v>11</v>
      </c>
      <c r="N56" s="27" t="s">
        <v>120</v>
      </c>
      <c r="O56" s="27" t="s">
        <v>121</v>
      </c>
      <c r="P56" s="40" t="s">
        <v>108</v>
      </c>
      <c r="Q56" s="4" t="s">
        <v>80</v>
      </c>
      <c r="R56" s="77"/>
      <c r="S56" s="77"/>
      <c r="T56" s="77"/>
    </row>
    <row r="57" spans="1:20" s="1" customFormat="1" x14ac:dyDescent="0.25">
      <c r="A57" s="3">
        <v>1</v>
      </c>
      <c r="B57" s="3" t="s">
        <v>74</v>
      </c>
      <c r="C57" s="61" t="s">
        <v>3</v>
      </c>
      <c r="D57" s="5">
        <v>495</v>
      </c>
      <c r="E57" s="18">
        <v>40431</v>
      </c>
      <c r="F57" s="3" t="s">
        <v>56</v>
      </c>
      <c r="G57" s="3" t="s">
        <v>92</v>
      </c>
      <c r="H57" s="53">
        <v>8</v>
      </c>
      <c r="I57" s="53">
        <v>1</v>
      </c>
      <c r="J57" s="53"/>
      <c r="K57" s="27">
        <f>SUM(D57/H57)</f>
        <v>61.875</v>
      </c>
      <c r="L57" s="61" t="s">
        <v>3</v>
      </c>
      <c r="M57" s="57">
        <v>11</v>
      </c>
      <c r="N57" s="27" t="s">
        <v>120</v>
      </c>
      <c r="O57" s="27" t="s">
        <v>121</v>
      </c>
      <c r="P57" s="40" t="s">
        <v>106</v>
      </c>
      <c r="Q57" s="4" t="s">
        <v>3</v>
      </c>
      <c r="R57" s="77"/>
      <c r="S57" s="77"/>
      <c r="T57" s="77"/>
    </row>
    <row r="58" spans="1:20" s="1" customFormat="1" x14ac:dyDescent="0.25">
      <c r="A58" s="50"/>
      <c r="B58" s="50"/>
      <c r="C58" s="51"/>
      <c r="D58" s="52"/>
      <c r="E58" s="49"/>
      <c r="F58" s="49"/>
      <c r="G58" s="49"/>
      <c r="H58" s="49"/>
      <c r="I58" s="49"/>
      <c r="J58" s="49"/>
      <c r="K58" s="49"/>
      <c r="R58" s="77"/>
      <c r="S58" s="77"/>
      <c r="T58" s="77"/>
    </row>
    <row r="59" spans="1:20" s="1" customFormat="1" ht="18" x14ac:dyDescent="0.25">
      <c r="A59" s="48" t="s">
        <v>27</v>
      </c>
      <c r="B59" s="48"/>
      <c r="C59" s="47"/>
      <c r="D59" s="46"/>
      <c r="E59" s="16"/>
      <c r="F59" s="16"/>
      <c r="G59" s="16"/>
      <c r="H59" s="16"/>
      <c r="I59" s="16"/>
      <c r="J59" s="16"/>
      <c r="K59" s="16"/>
      <c r="R59" s="77"/>
      <c r="S59" s="77"/>
      <c r="T59" s="77"/>
    </row>
    <row r="60" spans="1:20" s="1" customFormat="1" x14ac:dyDescent="0.25">
      <c r="A60" s="9">
        <v>1</v>
      </c>
      <c r="B60" s="9"/>
      <c r="C60" s="10" t="s">
        <v>20</v>
      </c>
      <c r="D60" s="10" t="s">
        <v>21</v>
      </c>
      <c r="E60" s="16"/>
      <c r="F60" s="16"/>
      <c r="G60" s="16"/>
      <c r="H60" s="16"/>
      <c r="I60" s="16"/>
      <c r="J60" s="16"/>
      <c r="K60" s="16"/>
      <c r="R60" s="77"/>
      <c r="S60" s="77"/>
      <c r="T60" s="77"/>
    </row>
    <row r="61" spans="1:20" s="1" customFormat="1" x14ac:dyDescent="0.25">
      <c r="A61" s="9">
        <v>2</v>
      </c>
      <c r="B61" s="9"/>
      <c r="C61" s="10" t="s">
        <v>50</v>
      </c>
      <c r="D61" s="11" t="s">
        <v>34</v>
      </c>
      <c r="E61" s="16"/>
      <c r="F61" s="16"/>
      <c r="G61" s="16"/>
      <c r="H61" s="16"/>
      <c r="I61" s="16"/>
      <c r="J61" s="16"/>
      <c r="K61" s="16"/>
      <c r="R61" s="77"/>
      <c r="S61" s="77"/>
      <c r="T61" s="77"/>
    </row>
    <row r="62" spans="1:20" s="1" customFormat="1" x14ac:dyDescent="0.25">
      <c r="A62" s="9">
        <v>3</v>
      </c>
      <c r="B62" s="9"/>
      <c r="C62" s="10" t="s">
        <v>29</v>
      </c>
      <c r="D62" s="10" t="s">
        <v>30</v>
      </c>
      <c r="E62" s="16"/>
      <c r="F62" s="16"/>
      <c r="G62" s="16"/>
      <c r="H62" s="16"/>
      <c r="I62" s="16"/>
      <c r="J62" s="16"/>
      <c r="K62" s="16"/>
      <c r="R62" s="77"/>
      <c r="S62" s="77"/>
      <c r="T62" s="77"/>
    </row>
    <row r="63" spans="1:20" s="1" customFormat="1" x14ac:dyDescent="0.25">
      <c r="A63" s="9">
        <v>4</v>
      </c>
      <c r="B63" s="9"/>
      <c r="C63" s="41" t="s">
        <v>31</v>
      </c>
      <c r="D63" s="6" t="s">
        <v>32</v>
      </c>
      <c r="E63" s="16"/>
      <c r="F63" s="16"/>
      <c r="G63" s="16"/>
      <c r="H63" s="16"/>
      <c r="I63" s="16"/>
      <c r="J63" s="16"/>
      <c r="K63" s="16"/>
      <c r="R63" s="77"/>
      <c r="S63" s="77"/>
      <c r="T63" s="77"/>
    </row>
    <row r="64" spans="1:20" s="1" customFormat="1" x14ac:dyDescent="0.25">
      <c r="A64" s="9">
        <v>5</v>
      </c>
      <c r="B64" s="9"/>
      <c r="C64" s="10" t="s">
        <v>78</v>
      </c>
      <c r="D64" s="11" t="s">
        <v>34</v>
      </c>
      <c r="E64" s="16"/>
      <c r="F64" s="16"/>
      <c r="G64" s="16"/>
      <c r="H64" s="16"/>
      <c r="I64" s="16"/>
      <c r="J64" s="16"/>
      <c r="K64" s="16"/>
      <c r="R64" s="77"/>
      <c r="S64" s="77"/>
      <c r="T64" s="77"/>
    </row>
    <row r="65" spans="1:20" s="1" customFormat="1" x14ac:dyDescent="0.25">
      <c r="A65" s="9">
        <v>6</v>
      </c>
      <c r="B65" s="9"/>
      <c r="C65" s="10" t="s">
        <v>24</v>
      </c>
      <c r="D65" s="10" t="s">
        <v>25</v>
      </c>
      <c r="E65" s="16"/>
      <c r="F65" s="16"/>
      <c r="G65" s="16"/>
      <c r="H65" s="16"/>
      <c r="I65" s="16"/>
      <c r="J65" s="16"/>
      <c r="K65" s="16"/>
      <c r="R65" s="77"/>
      <c r="S65" s="77"/>
      <c r="T65" s="77"/>
    </row>
    <row r="66" spans="1:20" s="1" customFormat="1" x14ac:dyDescent="0.25">
      <c r="A66" s="9">
        <v>7</v>
      </c>
      <c r="B66" s="9"/>
      <c r="C66" s="10" t="s">
        <v>24</v>
      </c>
      <c r="D66" s="12" t="s">
        <v>42</v>
      </c>
      <c r="E66" s="16"/>
      <c r="F66" s="16"/>
      <c r="G66" s="16"/>
      <c r="H66" s="16"/>
      <c r="I66" s="16"/>
      <c r="J66" s="16"/>
      <c r="K66" s="16"/>
      <c r="R66" s="77"/>
      <c r="S66" s="77"/>
      <c r="T66" s="77"/>
    </row>
    <row r="67" spans="1:20" s="1" customFormat="1" x14ac:dyDescent="0.25">
      <c r="A67" s="9">
        <v>8</v>
      </c>
      <c r="B67" s="9"/>
      <c r="C67" s="10" t="s">
        <v>35</v>
      </c>
      <c r="D67" s="11" t="s">
        <v>34</v>
      </c>
      <c r="E67" s="16"/>
      <c r="F67" s="16"/>
      <c r="G67" s="16"/>
      <c r="H67" s="16"/>
      <c r="I67" s="16"/>
      <c r="J67" s="16"/>
      <c r="K67" s="16"/>
      <c r="R67" s="77"/>
      <c r="S67" s="77"/>
      <c r="T67" s="77"/>
    </row>
    <row r="68" spans="1:20" s="1" customFormat="1" x14ac:dyDescent="0.25">
      <c r="A68" s="9">
        <v>9</v>
      </c>
      <c r="B68" s="9"/>
      <c r="C68" s="10" t="s">
        <v>33</v>
      </c>
      <c r="D68" s="12" t="s">
        <v>34</v>
      </c>
      <c r="E68" s="16"/>
      <c r="F68" s="16"/>
      <c r="G68" s="16"/>
      <c r="H68" s="16"/>
      <c r="I68" s="16"/>
      <c r="J68" s="16"/>
      <c r="K68" s="16"/>
      <c r="R68" s="77"/>
      <c r="S68" s="77"/>
      <c r="T68" s="77"/>
    </row>
    <row r="69" spans="1:20" s="1" customFormat="1" x14ac:dyDescent="0.25">
      <c r="A69" s="9">
        <v>10</v>
      </c>
      <c r="B69" s="9"/>
      <c r="C69" s="10" t="s">
        <v>36</v>
      </c>
      <c r="D69" s="11" t="s">
        <v>37</v>
      </c>
      <c r="E69" s="16"/>
      <c r="F69" s="16"/>
      <c r="G69" s="16"/>
      <c r="H69" s="16"/>
      <c r="I69" s="16"/>
      <c r="J69" s="16"/>
      <c r="K69" s="16"/>
      <c r="R69" s="77"/>
      <c r="S69" s="77"/>
      <c r="T69" s="77"/>
    </row>
    <row r="70" spans="1:20" s="1" customFormat="1" x14ac:dyDescent="0.25">
      <c r="A70" s="9">
        <v>11</v>
      </c>
      <c r="B70" s="9"/>
      <c r="C70" s="10" t="s">
        <v>18</v>
      </c>
      <c r="D70" s="10" t="s">
        <v>22</v>
      </c>
      <c r="E70" s="16"/>
      <c r="F70" s="16"/>
      <c r="G70" s="16"/>
      <c r="H70" s="16"/>
      <c r="I70" s="16"/>
      <c r="J70" s="16"/>
      <c r="K70" s="16"/>
      <c r="R70" s="77"/>
      <c r="S70" s="77"/>
      <c r="T70" s="77"/>
    </row>
    <row r="71" spans="1:20" s="1" customFormat="1" x14ac:dyDescent="0.25">
      <c r="A71" s="9">
        <v>12</v>
      </c>
      <c r="B71" s="9"/>
      <c r="C71" s="10" t="s">
        <v>26</v>
      </c>
      <c r="D71" s="10" t="s">
        <v>23</v>
      </c>
      <c r="E71" s="16"/>
      <c r="F71" s="16"/>
      <c r="G71" s="16"/>
      <c r="H71" s="16"/>
      <c r="I71" s="16"/>
      <c r="J71" s="16"/>
      <c r="K71" s="16"/>
      <c r="R71" s="77"/>
      <c r="S71" s="77"/>
      <c r="T71" s="77"/>
    </row>
    <row r="72" spans="1:20" s="1" customFormat="1" x14ac:dyDescent="0.25">
      <c r="A72" s="9">
        <v>13</v>
      </c>
      <c r="B72" s="9"/>
      <c r="C72" s="10" t="s">
        <v>39</v>
      </c>
      <c r="D72" s="11" t="s">
        <v>23</v>
      </c>
      <c r="E72" s="16"/>
      <c r="F72" s="16"/>
      <c r="G72" s="16"/>
      <c r="H72" s="16"/>
      <c r="I72" s="16"/>
      <c r="J72" s="16"/>
      <c r="K72" s="16"/>
      <c r="R72" s="77"/>
      <c r="S72" s="77"/>
      <c r="T72" s="77"/>
    </row>
    <row r="73" spans="1:20" s="1" customFormat="1" x14ac:dyDescent="0.25">
      <c r="A73" s="9">
        <v>14</v>
      </c>
      <c r="B73" s="9"/>
      <c r="C73" s="10" t="s">
        <v>40</v>
      </c>
      <c r="D73" s="11" t="s">
        <v>34</v>
      </c>
      <c r="E73" s="16"/>
      <c r="F73" s="16"/>
      <c r="G73" s="16"/>
      <c r="H73" s="16"/>
      <c r="I73" s="16"/>
      <c r="J73" s="16"/>
      <c r="K73" s="16"/>
      <c r="R73" s="77"/>
      <c r="S73" s="77"/>
      <c r="T73" s="77"/>
    </row>
    <row r="74" spans="1:20" s="1" customFormat="1" x14ac:dyDescent="0.25">
      <c r="A74" s="9">
        <v>15</v>
      </c>
      <c r="B74" s="9"/>
      <c r="C74" s="10" t="s">
        <v>41</v>
      </c>
      <c r="D74" s="10" t="s">
        <v>23</v>
      </c>
      <c r="E74" s="16"/>
      <c r="F74" s="16"/>
      <c r="G74" s="16"/>
      <c r="H74" s="16"/>
      <c r="I74" s="16"/>
      <c r="J74" s="16"/>
      <c r="K74" s="16"/>
      <c r="R74" s="77"/>
      <c r="S74" s="77"/>
      <c r="T74" s="77"/>
    </row>
    <row r="75" spans="1:20" s="1" customFormat="1" x14ac:dyDescent="0.25">
      <c r="A75" s="9">
        <v>16</v>
      </c>
      <c r="B75" s="9"/>
      <c r="C75" s="10" t="s">
        <v>38</v>
      </c>
      <c r="D75" s="11" t="s">
        <v>34</v>
      </c>
      <c r="E75" s="16"/>
      <c r="F75" s="16"/>
      <c r="G75" s="16"/>
      <c r="H75" s="16"/>
      <c r="I75" s="16"/>
      <c r="J75" s="16"/>
      <c r="K75" s="16"/>
      <c r="R75" s="77"/>
      <c r="S75" s="77"/>
      <c r="T75" s="77"/>
    </row>
    <row r="76" spans="1:20" s="1" customFormat="1" x14ac:dyDescent="0.25">
      <c r="A76" s="9">
        <v>17</v>
      </c>
      <c r="B76" s="3"/>
      <c r="C76" s="10" t="s">
        <v>103</v>
      </c>
      <c r="D76" s="12" t="s">
        <v>104</v>
      </c>
      <c r="E76" s="16"/>
      <c r="F76" s="16"/>
      <c r="G76" s="16"/>
      <c r="H76" s="16"/>
      <c r="I76" s="16"/>
      <c r="J76" s="16"/>
      <c r="K76" s="16"/>
      <c r="R76" s="77"/>
      <c r="S76" s="77"/>
      <c r="T76" s="77"/>
    </row>
    <row r="77" spans="1:20" s="1" customFormat="1" x14ac:dyDescent="0.25">
      <c r="A77" s="9">
        <v>18</v>
      </c>
      <c r="B77" s="3"/>
      <c r="C77" s="10"/>
      <c r="D77" s="11"/>
      <c r="E77" s="16"/>
      <c r="F77" s="16"/>
      <c r="G77" s="16"/>
      <c r="H77" s="16"/>
      <c r="I77" s="16"/>
      <c r="J77" s="16"/>
      <c r="K77" s="16"/>
      <c r="R77" s="77"/>
      <c r="S77" s="77"/>
      <c r="T77" s="77"/>
    </row>
    <row r="78" spans="1:20" s="1" customFormat="1" x14ac:dyDescent="0.25">
      <c r="A78" s="9">
        <v>19</v>
      </c>
      <c r="B78" s="3"/>
      <c r="C78" s="10"/>
      <c r="D78" s="11"/>
      <c r="E78" s="16"/>
      <c r="F78" s="16"/>
      <c r="G78" s="16"/>
      <c r="H78" s="16"/>
      <c r="I78" s="16"/>
      <c r="J78" s="16"/>
      <c r="K78" s="16"/>
      <c r="R78" s="77"/>
      <c r="S78" s="77"/>
      <c r="T78" s="77"/>
    </row>
    <row r="79" spans="1:20" s="1" customFormat="1" x14ac:dyDescent="0.25">
      <c r="A79" s="9">
        <v>20</v>
      </c>
      <c r="B79" s="3"/>
      <c r="C79" s="10"/>
      <c r="D79" s="11"/>
      <c r="E79" s="16"/>
      <c r="F79" s="16"/>
      <c r="G79" s="16"/>
      <c r="H79" s="16"/>
      <c r="I79" s="16"/>
      <c r="J79" s="16"/>
      <c r="K79" s="16"/>
      <c r="R79" s="77"/>
      <c r="S79" s="77"/>
      <c r="T79" s="77"/>
    </row>
    <row r="80" spans="1:20" s="1" customFormat="1" x14ac:dyDescent="0.25">
      <c r="A80" s="9">
        <v>21</v>
      </c>
      <c r="B80" s="3"/>
      <c r="C80" s="10"/>
      <c r="D80" s="11"/>
      <c r="E80" s="16"/>
      <c r="F80" s="16"/>
      <c r="G80" s="16"/>
      <c r="H80" s="16"/>
      <c r="I80" s="16"/>
      <c r="J80" s="16"/>
      <c r="K80" s="16"/>
      <c r="R80" s="77"/>
      <c r="S80" s="77"/>
      <c r="T80" s="77"/>
    </row>
    <row r="81" spans="1:20" s="1" customFormat="1" x14ac:dyDescent="0.25">
      <c r="A81" s="9">
        <v>22</v>
      </c>
      <c r="B81" s="3"/>
      <c r="C81" s="10"/>
      <c r="D81" s="11"/>
      <c r="E81" s="16"/>
      <c r="F81" s="16"/>
      <c r="G81" s="16"/>
      <c r="H81" s="16"/>
      <c r="I81" s="16"/>
      <c r="J81" s="16"/>
      <c r="K81" s="16"/>
      <c r="R81" s="77"/>
      <c r="S81" s="77"/>
      <c r="T81" s="77"/>
    </row>
    <row r="82" spans="1:20" s="1" customFormat="1" x14ac:dyDescent="0.25">
      <c r="A82" s="9">
        <v>23</v>
      </c>
      <c r="B82" s="3"/>
      <c r="C82" s="10"/>
      <c r="D82" s="11"/>
      <c r="E82" s="16"/>
      <c r="F82" s="16"/>
      <c r="G82" s="16"/>
      <c r="H82" s="16"/>
      <c r="I82" s="16"/>
      <c r="J82" s="16"/>
      <c r="K82" s="16"/>
      <c r="R82" s="77"/>
      <c r="S82" s="77"/>
      <c r="T82" s="77"/>
    </row>
    <row r="83" spans="1:20" s="1" customFormat="1" x14ac:dyDescent="0.25">
      <c r="A83" s="9">
        <v>24</v>
      </c>
      <c r="B83" s="3"/>
      <c r="C83" s="10"/>
      <c r="D83" s="11"/>
      <c r="E83" s="16"/>
      <c r="F83" s="16"/>
      <c r="G83" s="16"/>
      <c r="H83" s="16"/>
      <c r="I83" s="16"/>
      <c r="J83" s="16"/>
      <c r="K83" s="16"/>
      <c r="R83" s="77"/>
      <c r="S83" s="77"/>
      <c r="T83" s="77"/>
    </row>
    <row r="84" spans="1:20" x14ac:dyDescent="0.25">
      <c r="A84" s="9">
        <v>25</v>
      </c>
      <c r="B84" s="3"/>
      <c r="C84" s="10"/>
      <c r="D84" s="11" t="s">
        <v>79</v>
      </c>
      <c r="L84"/>
      <c r="M84"/>
      <c r="N84"/>
      <c r="O84"/>
      <c r="P84"/>
      <c r="Q84"/>
    </row>
    <row r="85" spans="1:20" x14ac:dyDescent="0.25">
      <c r="L85"/>
      <c r="M85"/>
      <c r="N85"/>
      <c r="O85"/>
      <c r="P85"/>
      <c r="Q85"/>
    </row>
    <row r="86" spans="1:20" ht="18" x14ac:dyDescent="0.25">
      <c r="A86" s="7" t="s">
        <v>44</v>
      </c>
      <c r="B86" s="7"/>
      <c r="L86"/>
      <c r="M86"/>
      <c r="N86"/>
      <c r="O86"/>
      <c r="P86"/>
      <c r="Q86"/>
    </row>
    <row r="87" spans="1:20" x14ac:dyDescent="0.25">
      <c r="L87"/>
      <c r="M87"/>
      <c r="N87"/>
      <c r="O87"/>
      <c r="P87"/>
      <c r="Q87"/>
    </row>
    <row r="88" spans="1:20" x14ac:dyDescent="0.25">
      <c r="L88"/>
      <c r="M88"/>
      <c r="N88"/>
      <c r="O88"/>
      <c r="P88"/>
      <c r="Q88"/>
    </row>
  </sheetData>
  <sortState ref="A16:T30">
    <sortCondition ref="E16:E30"/>
  </sortState>
  <pageMargins left="0.84" right="0.7" top="0.31" bottom="0.16" header="0.3" footer="0.16"/>
  <pageSetup scale="9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lbcc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Garth Jansen</dc:creator>
  <cp:lastModifiedBy>Garth Jansen</cp:lastModifiedBy>
  <cp:lastPrinted>2010-11-28T04:00:24Z</cp:lastPrinted>
  <dcterms:created xsi:type="dcterms:W3CDTF">2010-11-26T16:30:23Z</dcterms:created>
  <dcterms:modified xsi:type="dcterms:W3CDTF">2012-12-12T12:58:16Z</dcterms:modified>
</cp:coreProperties>
</file>